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agileva\Desktop\ОБ_ЭТАП 4\"/>
    </mc:Choice>
  </mc:AlternateContent>
  <bookViews>
    <workbookView xWindow="240" yWindow="60" windowWidth="16275" windowHeight="7740"/>
  </bookViews>
  <sheets>
    <sheet name="ГП" sheetId="3" r:id="rId1"/>
  </sheets>
  <calcPr calcId="152511"/>
</workbook>
</file>

<file path=xl/calcChain.xml><?xml version="1.0" encoding="utf-8"?>
<calcChain xmlns="http://schemas.openxmlformats.org/spreadsheetml/2006/main">
  <c r="H88" i="3" l="1"/>
  <c r="H87" i="3"/>
  <c r="H86" i="3"/>
  <c r="H85" i="3"/>
  <c r="H84" i="3"/>
  <c r="H82" i="3"/>
  <c r="H81" i="3"/>
  <c r="H79" i="3"/>
  <c r="H78" i="3"/>
  <c r="H76" i="3"/>
  <c r="H75" i="3"/>
  <c r="H74" i="3"/>
  <c r="H73" i="3"/>
  <c r="H72" i="3"/>
  <c r="H71" i="3"/>
  <c r="H69" i="3"/>
  <c r="H68" i="3"/>
  <c r="H67" i="3"/>
  <c r="H65" i="3"/>
  <c r="H64" i="3"/>
  <c r="H63" i="3"/>
  <c r="H62" i="3"/>
  <c r="H60" i="3"/>
  <c r="H59" i="3"/>
  <c r="H58" i="3"/>
  <c r="H56" i="3"/>
  <c r="H55" i="3"/>
  <c r="H54" i="3"/>
  <c r="H52" i="3"/>
  <c r="H51" i="3"/>
  <c r="H50" i="3"/>
  <c r="H49" i="3"/>
  <c r="H48" i="3"/>
  <c r="H46" i="3"/>
  <c r="H45" i="3"/>
  <c r="H44" i="3"/>
  <c r="H43" i="3"/>
  <c r="H41" i="3"/>
  <c r="H40" i="3"/>
  <c r="H39" i="3"/>
  <c r="H37" i="3"/>
  <c r="H36" i="3"/>
  <c r="H35" i="3"/>
  <c r="H33" i="3"/>
  <c r="H32" i="3"/>
  <c r="H31" i="3"/>
  <c r="H29" i="3"/>
  <c r="H28" i="3"/>
  <c r="H27" i="3"/>
  <c r="H26" i="3"/>
  <c r="H24" i="3"/>
  <c r="H23" i="3"/>
  <c r="H22" i="3"/>
  <c r="H21" i="3"/>
  <c r="H20" i="3"/>
  <c r="H18" i="3"/>
  <c r="H17" i="3"/>
  <c r="H16" i="3"/>
  <c r="H15" i="3"/>
  <c r="H14" i="3"/>
  <c r="H12" i="3"/>
  <c r="H11" i="3"/>
  <c r="H10" i="3"/>
  <c r="H9" i="3"/>
  <c r="H8" i="3"/>
  <c r="H7" i="3"/>
  <c r="H6" i="3"/>
  <c r="F6" i="3"/>
  <c r="F7" i="3"/>
  <c r="F8" i="3"/>
  <c r="F9" i="3"/>
  <c r="F10" i="3"/>
  <c r="F11" i="3"/>
  <c r="F12" i="3"/>
  <c r="F14" i="3"/>
  <c r="F15" i="3"/>
  <c r="F16" i="3"/>
  <c r="F17" i="3"/>
  <c r="F18" i="3"/>
  <c r="F20" i="3"/>
  <c r="F21" i="3"/>
  <c r="F22" i="3"/>
  <c r="F23" i="3"/>
  <c r="F24" i="3"/>
  <c r="F26" i="3"/>
  <c r="F27" i="3"/>
  <c r="F28" i="3"/>
  <c r="F29" i="3"/>
  <c r="F31" i="3"/>
  <c r="F32" i="3"/>
  <c r="F33" i="3"/>
  <c r="F35" i="3"/>
  <c r="F36" i="3"/>
  <c r="F37" i="3"/>
  <c r="F39" i="3"/>
  <c r="F40" i="3"/>
  <c r="F41" i="3"/>
  <c r="F43" i="3"/>
  <c r="F44" i="3"/>
  <c r="F45" i="3"/>
  <c r="F46" i="3"/>
  <c r="F48" i="3"/>
  <c r="F49" i="3"/>
  <c r="F50" i="3"/>
  <c r="F51" i="3"/>
  <c r="F52" i="3"/>
  <c r="F54" i="3"/>
  <c r="F55" i="3"/>
  <c r="F56" i="3"/>
  <c r="F58" i="3"/>
  <c r="F59" i="3"/>
  <c r="F60" i="3"/>
  <c r="F62" i="3"/>
  <c r="F63" i="3"/>
  <c r="F64" i="3"/>
  <c r="F65" i="3"/>
  <c r="F67" i="3"/>
  <c r="F68" i="3"/>
  <c r="F69" i="3"/>
  <c r="F71" i="3"/>
  <c r="F72" i="3"/>
  <c r="F73" i="3"/>
  <c r="F74" i="3"/>
  <c r="F75" i="3"/>
  <c r="F76" i="3"/>
  <c r="F78" i="3"/>
  <c r="F79" i="3"/>
  <c r="F81" i="3"/>
  <c r="F82" i="3"/>
  <c r="F84" i="3"/>
  <c r="F85" i="3"/>
  <c r="F86" i="3"/>
  <c r="F87" i="3"/>
  <c r="F88" i="3"/>
  <c r="D6" i="3"/>
  <c r="D7" i="3"/>
  <c r="D8" i="3"/>
  <c r="D9" i="3"/>
  <c r="D10" i="3"/>
  <c r="D11" i="3"/>
  <c r="D12" i="3"/>
  <c r="D14" i="3"/>
  <c r="D15" i="3"/>
  <c r="D16" i="3"/>
  <c r="D17" i="3"/>
  <c r="D18" i="3"/>
  <c r="D20" i="3"/>
  <c r="D21" i="3"/>
  <c r="D22" i="3"/>
  <c r="D23" i="3"/>
  <c r="D24" i="3"/>
  <c r="D26" i="3"/>
  <c r="D27" i="3"/>
  <c r="D28" i="3"/>
  <c r="D29" i="3"/>
  <c r="D31" i="3"/>
  <c r="D32" i="3"/>
  <c r="D33" i="3"/>
  <c r="D35" i="3"/>
  <c r="D36" i="3"/>
  <c r="D37" i="3"/>
  <c r="D39" i="3"/>
  <c r="D40" i="3"/>
  <c r="D41" i="3"/>
  <c r="D43" i="3"/>
  <c r="D44" i="3"/>
  <c r="D45" i="3"/>
  <c r="D46" i="3"/>
  <c r="D48" i="3"/>
  <c r="D49" i="3"/>
  <c r="D50" i="3"/>
  <c r="D51" i="3"/>
  <c r="D52" i="3"/>
  <c r="D54" i="3"/>
  <c r="D55" i="3"/>
  <c r="D56" i="3"/>
  <c r="D58" i="3"/>
  <c r="D59" i="3"/>
  <c r="D60" i="3"/>
  <c r="D62" i="3"/>
  <c r="D63" i="3"/>
  <c r="D64" i="3"/>
  <c r="D65" i="3"/>
  <c r="D67" i="3"/>
  <c r="D68" i="3"/>
  <c r="D69" i="3"/>
  <c r="D71" i="3"/>
  <c r="D72" i="3"/>
  <c r="D73" i="3"/>
  <c r="D74" i="3"/>
  <c r="D75" i="3"/>
  <c r="D76" i="3"/>
  <c r="D78" i="3"/>
  <c r="D79" i="3"/>
  <c r="D81" i="3"/>
  <c r="D82" i="3"/>
  <c r="D84" i="3"/>
  <c r="D85" i="3"/>
  <c r="D86" i="3"/>
  <c r="D87" i="3"/>
  <c r="D88" i="3"/>
  <c r="C80" i="3" l="1"/>
  <c r="C83" i="3"/>
  <c r="D83" i="3" s="1"/>
  <c r="E83" i="3"/>
  <c r="F83" i="3" s="1"/>
  <c r="G83" i="3"/>
  <c r="H83" i="3" s="1"/>
  <c r="B83" i="3"/>
  <c r="E80" i="3"/>
  <c r="F80" i="3" s="1"/>
  <c r="G80" i="3"/>
  <c r="H80" i="3" s="1"/>
  <c r="B80" i="3"/>
  <c r="C77" i="3"/>
  <c r="E77" i="3"/>
  <c r="F77" i="3" s="1"/>
  <c r="G77" i="3"/>
  <c r="H77" i="3" s="1"/>
  <c r="B77" i="3"/>
  <c r="C70" i="3"/>
  <c r="E70" i="3"/>
  <c r="F70" i="3" s="1"/>
  <c r="G70" i="3"/>
  <c r="H70" i="3" s="1"/>
  <c r="B70" i="3"/>
  <c r="C66" i="3"/>
  <c r="E66" i="3"/>
  <c r="F66" i="3" s="1"/>
  <c r="G66" i="3"/>
  <c r="H66" i="3" s="1"/>
  <c r="B66" i="3"/>
  <c r="C61" i="3"/>
  <c r="E61" i="3"/>
  <c r="F61" i="3" s="1"/>
  <c r="G61" i="3"/>
  <c r="H61" i="3" s="1"/>
  <c r="B61" i="3"/>
  <c r="C57" i="3"/>
  <c r="E57" i="3"/>
  <c r="F57" i="3" s="1"/>
  <c r="G57" i="3"/>
  <c r="H57" i="3" s="1"/>
  <c r="B57" i="3"/>
  <c r="C53" i="3"/>
  <c r="E53" i="3"/>
  <c r="F53" i="3" s="1"/>
  <c r="G53" i="3"/>
  <c r="H53" i="3" s="1"/>
  <c r="B53" i="3"/>
  <c r="C47" i="3"/>
  <c r="E47" i="3"/>
  <c r="F47" i="3" s="1"/>
  <c r="G47" i="3"/>
  <c r="H47" i="3" s="1"/>
  <c r="B47" i="3"/>
  <c r="C42" i="3"/>
  <c r="E42" i="3"/>
  <c r="F42" i="3" s="1"/>
  <c r="G42" i="3"/>
  <c r="H42" i="3" s="1"/>
  <c r="B42" i="3"/>
  <c r="C38" i="3"/>
  <c r="E38" i="3"/>
  <c r="F38" i="3" s="1"/>
  <c r="G38" i="3"/>
  <c r="H38" i="3" s="1"/>
  <c r="B38" i="3"/>
  <c r="C34" i="3"/>
  <c r="E34" i="3"/>
  <c r="F34" i="3" s="1"/>
  <c r="G34" i="3"/>
  <c r="H34" i="3" s="1"/>
  <c r="B34" i="3"/>
  <c r="C30" i="3"/>
  <c r="E30" i="3"/>
  <c r="F30" i="3" s="1"/>
  <c r="G30" i="3"/>
  <c r="H30" i="3" s="1"/>
  <c r="B30" i="3"/>
  <c r="C25" i="3"/>
  <c r="E25" i="3"/>
  <c r="F25" i="3" s="1"/>
  <c r="G25" i="3"/>
  <c r="H25" i="3" s="1"/>
  <c r="B25" i="3"/>
  <c r="C19" i="3"/>
  <c r="E19" i="3"/>
  <c r="F19" i="3" s="1"/>
  <c r="G19" i="3"/>
  <c r="H19" i="3" s="1"/>
  <c r="B19" i="3"/>
  <c r="C13" i="3"/>
  <c r="E13" i="3"/>
  <c r="F13" i="3" s="1"/>
  <c r="G13" i="3"/>
  <c r="H13" i="3" s="1"/>
  <c r="C5" i="3"/>
  <c r="E5" i="3"/>
  <c r="G5" i="3"/>
  <c r="H5" i="3" s="1"/>
  <c r="B13" i="3"/>
  <c r="B5" i="3"/>
  <c r="D5" i="3" l="1"/>
  <c r="F5" i="3"/>
  <c r="D13" i="3"/>
  <c r="D19" i="3"/>
  <c r="D25" i="3"/>
  <c r="D30" i="3"/>
  <c r="D34" i="3"/>
  <c r="D38" i="3"/>
  <c r="D42" i="3"/>
  <c r="D47" i="3"/>
  <c r="D53" i="3"/>
  <c r="D57" i="3"/>
  <c r="D61" i="3"/>
  <c r="D66" i="3"/>
  <c r="D70" i="3"/>
  <c r="D77" i="3"/>
  <c r="D80" i="3"/>
  <c r="C89" i="3"/>
  <c r="G89" i="3"/>
  <c r="H89" i="3" s="1"/>
  <c r="B89" i="3"/>
  <c r="E89" i="3"/>
  <c r="D89" i="3" l="1"/>
  <c r="F89" i="3"/>
</calcChain>
</file>

<file path=xl/sharedStrings.xml><?xml version="1.0" encoding="utf-8"?>
<sst xmlns="http://schemas.openxmlformats.org/spreadsheetml/2006/main" count="92" uniqueCount="85">
  <si>
    <t>Уточн план 01.10.2014</t>
  </si>
  <si>
    <t>Наименование государственной программы</t>
  </si>
  <si>
    <t>Государственная программа 1 "Развитие здравоохранения"</t>
  </si>
  <si>
    <t>Подпрограмма 1 "Профилактика заболеваний и формирование здорового образа жизни. Развитие первичной медико-санитарной помощи"</t>
  </si>
  <si>
    <t>Подпрограмма 2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эвакуации, медицинской реабилитации и паллиативной помощи"</t>
  </si>
  <si>
    <t>Подпрограмма 3 "Охрана здоровья матери и ребенка"</t>
  </si>
  <si>
    <t>Подпрограмма 4 "Развитие инфраструктуры системы здравоохранения"</t>
  </si>
  <si>
    <t>Подпрограмма 5 "Кадровое обеспечение системы здравоохранения"</t>
  </si>
  <si>
    <t>Подпрограмма 6 "Развитие информатизации в здравоохранении"</t>
  </si>
  <si>
    <t>Подпрограмма 7 "Управление системой здравоохранения, включая обеспечение реализации государственной программы"</t>
  </si>
  <si>
    <t>Государственная программа 2 "Развитие образования"</t>
  </si>
  <si>
    <t>Подпрограмма 1 "Развитие профессионального образования"</t>
  </si>
  <si>
    <t>Подпрограмма 2 "Развитие дошкольного, общего образования и дополнительного образования детей"</t>
  </si>
  <si>
    <t>Подпрограмма 3 "Развитие современной инфраструктуры системы образования"</t>
  </si>
  <si>
    <t>Подпрограмма 4 "Обеспечение реализации государственной программы"</t>
  </si>
  <si>
    <t>Подпрограмма 5 "Вовлечение молодежи в социальную практику"</t>
  </si>
  <si>
    <t>Государственная программа 3 "Социальная поддержка граждан и развитие социально-трудовых отношений"</t>
  </si>
  <si>
    <t>Подпрограмма 1 "Модернизация системы социального обслуживания населения Мурманской области"</t>
  </si>
  <si>
    <t>Подпрограмма 2 "Улучшение положения и качества жизни социально уязвимых слоев населения"</t>
  </si>
  <si>
    <t>Подпрограмма 3 "Оказание мер социальной поддержки детям-сиротам и детям, оставшимся без попечения родителей, лицам из их числа"</t>
  </si>
  <si>
    <t>Подпрограмма 4 "Улучшение условий и охраны труда в Мурманской области"</t>
  </si>
  <si>
    <t>Подпрограмма 5 "Обеспечение реализации государственной программы"</t>
  </si>
  <si>
    <t>Государственная программа 4 "Развитие физической культуры и спорта"</t>
  </si>
  <si>
    <t>Подпрограмма 1 "Развитие массового спорта"</t>
  </si>
  <si>
    <t>Подпрограмма 2 "Подготовка спортивного резерва"</t>
  </si>
  <si>
    <t>Подпрограмма 3 "Развитие спортивной инфраструктуры"</t>
  </si>
  <si>
    <t>Государственная программа 5 "Развитие культуры и сохранение культурного наследия региона"</t>
  </si>
  <si>
    <t>Подпрограмма 1 "Наследие"</t>
  </si>
  <si>
    <t>Подпрограмма 2 "Искусство"</t>
  </si>
  <si>
    <t>Подпрограмма 3 "Обеспечение реализации государственной программы"</t>
  </si>
  <si>
    <t>Государственная программа 6 "Управление развитием регионального рынка труда"</t>
  </si>
  <si>
    <t>Подпрограмма 1 "Содействие занятости населения Мурманской области"</t>
  </si>
  <si>
    <t>Подпрограмма 2 "Оказание содействия добровольному переселению в Мурманскую область соотечественников, проживающих за рубежом"</t>
  </si>
  <si>
    <t>Подпрограмма 3 "Обеспечение реализации Государственной программы"</t>
  </si>
  <si>
    <t>Государственная программа 7 "Обеспечение комфортной среды проживания населения региона"</t>
  </si>
  <si>
    <t>Подпрограмма 1 "Обеспечение доступным и комфортным жильем и коммунальными услугами граждан Мурманской области"</t>
  </si>
  <si>
    <t>Подпрограмма 2 "Обеспечение комплексного благоустройства территорий муниципальных образований Мурманской области"</t>
  </si>
  <si>
    <t>Подпрограмма 3 "Обеспечение выполнения государственных функций и оказания государственных услуг в строительстве, градостроительной и жилищной сферах"</t>
  </si>
  <si>
    <t>Государственная программа 8 "Обеспечение общественного порядка и безопасности населения региона"</t>
  </si>
  <si>
    <t>Подпрограмма 1 "Профилактика правонарушений"</t>
  </si>
  <si>
    <t>Подпрограмма 2 "Обеспечение пожарной безопасности"</t>
  </si>
  <si>
    <t>Подпрограмма 3 "Обеспечение защиты населения и территорий от чрезвычайных ситуаций"</t>
  </si>
  <si>
    <t>Государственная программа 9 "Охрана окружающей среды и воспроизводство природных ресурсов"</t>
  </si>
  <si>
    <t>Подпрограмма 1 "Обеспечение экологической безопасности"</t>
  </si>
  <si>
    <t>Подпрограмма 2 "Охрана, защита и воспроизводство лесов"</t>
  </si>
  <si>
    <t>Подпрограмма 3 "Охрана и рациональное использование водных ресурсов"</t>
  </si>
  <si>
    <t>Подпрограмма 5 "Ликвидация накопленного экологического ущерба"</t>
  </si>
  <si>
    <t>Государственная программа 10 "Развитие сельского хозяйства и регулирования рынков сельскохозяйственной продукции, сырья и продовольствия"</t>
  </si>
  <si>
    <t>Подпрограмма 1 "Развитие агропромышленного комплекса"</t>
  </si>
  <si>
    <t>Подпрограмма 2 "Устойчивое развитие сельских территорий Мурманской области"</t>
  </si>
  <si>
    <t>Подпрограмма 3 "Развитие государственной ветеринарной службы Мурманской области"</t>
  </si>
  <si>
    <t>Государственная программа 11 "Развитие рыбохозяйственного комплекса"</t>
  </si>
  <si>
    <t>Подпрограмма 1 "Организация рыболовства"</t>
  </si>
  <si>
    <t>Подпрограмма 2 "Развитие аквакультуры"</t>
  </si>
  <si>
    <t>Государственная программа 12 "Развитие транспортной системы"</t>
  </si>
  <si>
    <t>Подпрограмма 1 "Автомобильные дороги Мурманской области"</t>
  </si>
  <si>
    <t>Подпрограмма 2 "Организация транспортного обслуживания населения на территории Мурманской области"</t>
  </si>
  <si>
    <t>Подпрограмма 3 "Безопасность дорожного движения и снижение дорожно-транспортного травматизма в Мурманской области"</t>
  </si>
  <si>
    <t>Государственная программа 13 "Энергоэффективность и развитие энергетики"</t>
  </si>
  <si>
    <t>Подпрограмма 1 "Стимулирование энергосбережения и повышения энергоэффективности в Мурманской области"</t>
  </si>
  <si>
    <t>Подпрограмма 2 "Развитие топливно-энергетического комплекса"</t>
  </si>
  <si>
    <t>Государственная программа 14 "Развитие экономического потенциала и формирование благоприятного предпринимательского климата"</t>
  </si>
  <si>
    <t>Подпрограмма 1 "Формирование благоприятной инвестиционной среды"</t>
  </si>
  <si>
    <t>Подпрограмма 2 "Поддержка малого и среднего предпринимательства"</t>
  </si>
  <si>
    <t>Подпрограмма 3 "Развитие инновационной и научно-технической деятельности"</t>
  </si>
  <si>
    <t>Подпрограмма 4 "Развитие внешнеэкономических связей, туризма и торговой деятельности в регионе"</t>
  </si>
  <si>
    <t>Подпрограмма 5 "Совершенствование системы государственного стратегического управления"</t>
  </si>
  <si>
    <t>Подпрограмма 6 "Обеспечение реализации государственной программы"</t>
  </si>
  <si>
    <t>Государственная программа 15 "Информационное общество"</t>
  </si>
  <si>
    <t>Подпрограмма 1 "Развитие информационного общества и формирование электронного правительства"</t>
  </si>
  <si>
    <t>Подпрограмма 2 "Использование спутниковых навигационных технологий и других результатов космической деятельности в интересах социально-экономического развития Мурманской области"</t>
  </si>
  <si>
    <t>Государственная программа  16 "Управление региональными финансами, создание условий для эффективного и ответственного управления муниципальными финансами"</t>
  </si>
  <si>
    <t>Подпрограмма 1 "Управление региональными финансами"</t>
  </si>
  <si>
    <t>Подпрограмма 2 "Создание условий для сбалансированного и устойчивого исполнения местных бюджетов, содействие повышению качества управления муниципальными финансами"</t>
  </si>
  <si>
    <t>Государственная программа 17 "Государственное управление и гражданское общество"</t>
  </si>
  <si>
    <t>Подпрограмма 1 "Создание условий для обеспечения государственного управления"</t>
  </si>
  <si>
    <t>Подпрограмма 2 "Управление государственным имуществом Мурманской области"</t>
  </si>
  <si>
    <t>Подпрограмма 3 "Укрепление этнокультурного многообразия, гражданского самосознания и патриотизма в Мурманской области"</t>
  </si>
  <si>
    <t>Подпрограмма 4 "Развитие и укрепление института мировой юстиции в Мурманской области"</t>
  </si>
  <si>
    <t>Направление "Непрограммная деятельность"</t>
  </si>
  <si>
    <t>Всего расходов</t>
  </si>
  <si>
    <t>Подпрограмма 3 "Развитие аквакультуры"</t>
  </si>
  <si>
    <t>%</t>
  </si>
  <si>
    <t>Сведения о расходах бюджета в разрезе государственных программ на 2015-2017 годы в сравнении с 2014 годом</t>
  </si>
  <si>
    <t>тыс.рублей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</si>
</sst>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>
      <alignment vertical="top" wrapText="1"/>
    </xf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6" fillId="0" borderId="1" xfId="2" applyFont="1" applyFill="1" applyBorder="1" applyAlignment="1">
      <alignment horizontal="left" vertical="top" wrapText="1"/>
    </xf>
    <xf numFmtId="0" fontId="0" fillId="0" borderId="0" xfId="0" applyFont="1"/>
    <xf numFmtId="165" fontId="2" fillId="3" borderId="1" xfId="0" applyNumberFormat="1" applyFont="1" applyFill="1" applyBorder="1"/>
    <xf numFmtId="0" fontId="6" fillId="0" borderId="1" xfId="2" applyFont="1" applyFill="1" applyBorder="1" applyAlignment="1">
      <alignment vertical="top" wrapText="1"/>
    </xf>
    <xf numFmtId="4" fontId="6" fillId="0" borderId="1" xfId="2" applyNumberFormat="1" applyFont="1" applyFill="1" applyBorder="1" applyAlignment="1">
      <alignment horizontal="right" wrapText="1"/>
    </xf>
    <xf numFmtId="0" fontId="4" fillId="0" borderId="1" xfId="2" applyFont="1" applyFill="1" applyBorder="1" applyAlignment="1">
      <alignment vertical="top" wrapText="1"/>
    </xf>
    <xf numFmtId="4" fontId="4" fillId="0" borderId="1" xfId="2" applyNumberFormat="1" applyFont="1" applyFill="1" applyBorder="1" applyAlignment="1">
      <alignment horizontal="right" wrapText="1"/>
    </xf>
    <xf numFmtId="0" fontId="4" fillId="0" borderId="1" xfId="2" applyFont="1" applyFill="1" applyBorder="1" applyAlignment="1">
      <alignment horizontal="left" vertical="top"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5" fillId="3" borderId="1" xfId="2" applyFont="1" applyFill="1" applyBorder="1" applyAlignment="1">
      <alignment vertical="top" wrapText="1"/>
    </xf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Alignment="1">
      <alignment horizontal="right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7"/>
  <sheetViews>
    <sheetView showGridLines="0" tabSelected="1" workbookViewId="0">
      <selection activeCell="H3" sqref="H3"/>
    </sheetView>
  </sheetViews>
  <sheetFormatPr defaultRowHeight="15" x14ac:dyDescent="0.25"/>
  <cols>
    <col min="1" max="1" width="45.85546875" customWidth="1"/>
    <col min="2" max="3" width="17.85546875" customWidth="1"/>
    <col min="4" max="4" width="7" style="16" customWidth="1"/>
    <col min="5" max="5" width="17.85546875" customWidth="1"/>
    <col min="6" max="6" width="8.42578125" style="16" customWidth="1"/>
    <col min="7" max="7" width="17.85546875" customWidth="1"/>
    <col min="8" max="8" width="7.85546875" style="16" customWidth="1"/>
  </cols>
  <sheetData>
    <row r="1" spans="1:10" s="16" customFormat="1" ht="18.75" x14ac:dyDescent="0.3">
      <c r="A1" s="18" t="s">
        <v>83</v>
      </c>
    </row>
    <row r="2" spans="1:10" s="16" customFormat="1" x14ac:dyDescent="0.25"/>
    <row r="3" spans="1:10" s="16" customFormat="1" x14ac:dyDescent="0.25">
      <c r="H3" s="19" t="s">
        <v>84</v>
      </c>
    </row>
    <row r="4" spans="1:10" ht="28.5" x14ac:dyDescent="0.25">
      <c r="A4" s="2" t="s">
        <v>1</v>
      </c>
      <c r="B4" s="2" t="s">
        <v>0</v>
      </c>
      <c r="C4" s="1">
        <v>2015</v>
      </c>
      <c r="D4" s="1" t="s">
        <v>82</v>
      </c>
      <c r="E4" s="1">
        <v>2016</v>
      </c>
      <c r="F4" s="1" t="s">
        <v>82</v>
      </c>
      <c r="G4" s="1">
        <v>2017</v>
      </c>
      <c r="H4" s="1" t="s">
        <v>82</v>
      </c>
    </row>
    <row r="5" spans="1:10" ht="15" customHeight="1" x14ac:dyDescent="0.25">
      <c r="A5" s="7" t="s">
        <v>2</v>
      </c>
      <c r="B5" s="8">
        <f>SUM(B6:B12)</f>
        <v>9930987.8607100006</v>
      </c>
      <c r="C5" s="8">
        <f t="shared" ref="C5:G5" si="0">SUM(C6:C12)</f>
        <v>9875539.745000001</v>
      </c>
      <c r="D5" s="8">
        <f>C5/B5*100</f>
        <v>99.441665658163075</v>
      </c>
      <c r="E5" s="8">
        <f t="shared" si="0"/>
        <v>10365813.357999999</v>
      </c>
      <c r="F5" s="8">
        <f>E5/C5*100</f>
        <v>104.96452473140239</v>
      </c>
      <c r="G5" s="8">
        <f t="shared" si="0"/>
        <v>11264089.131000001</v>
      </c>
      <c r="H5" s="8">
        <f>G5/E5*100</f>
        <v>108.66575291273928</v>
      </c>
      <c r="I5" s="13"/>
      <c r="J5" s="14"/>
    </row>
    <row r="6" spans="1:10" ht="15" customHeight="1" x14ac:dyDescent="0.25">
      <c r="A6" s="9" t="s">
        <v>3</v>
      </c>
      <c r="B6" s="10">
        <v>826247.17500000005</v>
      </c>
      <c r="C6" s="10">
        <v>714127.9</v>
      </c>
      <c r="D6" s="10">
        <f t="shared" ref="D6:D69" si="1">C6/B6*100</f>
        <v>86.430298536270328</v>
      </c>
      <c r="E6" s="10">
        <v>873491.03</v>
      </c>
      <c r="F6" s="10">
        <f t="shared" ref="F6:H69" si="2">E6/C6*100</f>
        <v>122.31576864592463</v>
      </c>
      <c r="G6" s="10">
        <v>1086417.48</v>
      </c>
      <c r="H6" s="10">
        <f t="shared" si="2"/>
        <v>124.37648959028233</v>
      </c>
      <c r="I6" s="13"/>
      <c r="J6" s="14"/>
    </row>
    <row r="7" spans="1:10" ht="76.5" x14ac:dyDescent="0.25">
      <c r="A7" s="11" t="s">
        <v>4</v>
      </c>
      <c r="B7" s="10">
        <v>1936493.7767099997</v>
      </c>
      <c r="C7" s="10">
        <v>1768461.487</v>
      </c>
      <c r="D7" s="10">
        <f t="shared" si="1"/>
        <v>91.322859296998232</v>
      </c>
      <c r="E7" s="10">
        <v>1998306.19</v>
      </c>
      <c r="F7" s="10">
        <f t="shared" si="2"/>
        <v>112.99687353609866</v>
      </c>
      <c r="G7" s="10">
        <v>2435019.8829999999</v>
      </c>
      <c r="H7" s="10">
        <f t="shared" si="2"/>
        <v>121.85419307538652</v>
      </c>
      <c r="I7" s="13"/>
      <c r="J7" s="14"/>
    </row>
    <row r="8" spans="1:10" x14ac:dyDescent="0.25">
      <c r="A8" s="11" t="s">
        <v>5</v>
      </c>
      <c r="B8" s="10">
        <v>286248</v>
      </c>
      <c r="C8" s="10">
        <v>323399.40999999997</v>
      </c>
      <c r="D8" s="10">
        <f t="shared" si="1"/>
        <v>112.97874919650093</v>
      </c>
      <c r="E8" s="10">
        <v>387917.13</v>
      </c>
      <c r="F8" s="10">
        <f t="shared" si="2"/>
        <v>119.94985705137806</v>
      </c>
      <c r="G8" s="10">
        <v>471410.14</v>
      </c>
      <c r="H8" s="10">
        <f t="shared" si="2"/>
        <v>121.52341403433253</v>
      </c>
      <c r="I8" s="13"/>
      <c r="J8" s="14"/>
    </row>
    <row r="9" spans="1:10" ht="25.5" x14ac:dyDescent="0.25">
      <c r="A9" s="11" t="s">
        <v>6</v>
      </c>
      <c r="B9" s="10">
        <v>606428.4</v>
      </c>
      <c r="C9" s="10">
        <v>318304.2</v>
      </c>
      <c r="D9" s="10">
        <f t="shared" si="1"/>
        <v>52.488339926032488</v>
      </c>
      <c r="E9" s="10">
        <v>325647.3</v>
      </c>
      <c r="F9" s="10">
        <f t="shared" si="2"/>
        <v>102.30694411195327</v>
      </c>
      <c r="G9" s="10">
        <v>465250.39</v>
      </c>
      <c r="H9" s="10">
        <f t="shared" si="2"/>
        <v>142.86941424049886</v>
      </c>
      <c r="I9" s="13"/>
      <c r="J9" s="14"/>
    </row>
    <row r="10" spans="1:10" ht="25.5" x14ac:dyDescent="0.25">
      <c r="A10" s="11" t="s">
        <v>7</v>
      </c>
      <c r="B10" s="10">
        <v>252352.19999999998</v>
      </c>
      <c r="C10" s="10">
        <v>265667.78999999998</v>
      </c>
      <c r="D10" s="10">
        <f t="shared" si="1"/>
        <v>105.27658962354994</v>
      </c>
      <c r="E10" s="10">
        <v>274972.90999999997</v>
      </c>
      <c r="F10" s="10">
        <f t="shared" si="2"/>
        <v>103.50253976968756</v>
      </c>
      <c r="G10" s="10">
        <v>287097.27</v>
      </c>
      <c r="H10" s="10">
        <f t="shared" si="2"/>
        <v>104.4092925372176</v>
      </c>
      <c r="I10" s="13"/>
      <c r="J10" s="14"/>
    </row>
    <row r="11" spans="1:10" ht="25.5" x14ac:dyDescent="0.25">
      <c r="A11" s="11" t="s">
        <v>8</v>
      </c>
      <c r="B11" s="10">
        <v>67894.099999999991</v>
      </c>
      <c r="C11" s="10">
        <v>58171.5</v>
      </c>
      <c r="D11" s="10">
        <f t="shared" si="1"/>
        <v>85.679757151210495</v>
      </c>
      <c r="E11" s="10">
        <v>61466.51</v>
      </c>
      <c r="F11" s="10">
        <f t="shared" si="2"/>
        <v>105.66430296622917</v>
      </c>
      <c r="G11" s="10">
        <v>58312.69</v>
      </c>
      <c r="H11" s="10">
        <f t="shared" si="2"/>
        <v>94.869043321314322</v>
      </c>
      <c r="I11" s="13"/>
      <c r="J11" s="14"/>
    </row>
    <row r="12" spans="1:10" ht="38.25" x14ac:dyDescent="0.25">
      <c r="A12" s="11" t="s">
        <v>9</v>
      </c>
      <c r="B12" s="10">
        <v>5955324.2090000007</v>
      </c>
      <c r="C12" s="10">
        <v>6427407.4579999996</v>
      </c>
      <c r="D12" s="10">
        <f t="shared" si="1"/>
        <v>107.92707890338802</v>
      </c>
      <c r="E12" s="10">
        <v>6444012.2879999997</v>
      </c>
      <c r="F12" s="10">
        <f t="shared" si="2"/>
        <v>100.25834413188373</v>
      </c>
      <c r="G12" s="10">
        <v>6460581.2779999999</v>
      </c>
      <c r="H12" s="10">
        <f t="shared" si="2"/>
        <v>100.25712225954094</v>
      </c>
      <c r="I12" s="13"/>
      <c r="J12" s="14"/>
    </row>
    <row r="13" spans="1:10" ht="25.5" x14ac:dyDescent="0.25">
      <c r="A13" s="4" t="s">
        <v>10</v>
      </c>
      <c r="B13" s="8">
        <f>SUM(B14:B18)</f>
        <v>12930238.774</v>
      </c>
      <c r="C13" s="8">
        <f t="shared" ref="C13:G13" si="3">SUM(C14:C18)</f>
        <v>12765026.152999999</v>
      </c>
      <c r="D13" s="8">
        <f t="shared" si="1"/>
        <v>98.722277106496989</v>
      </c>
      <c r="E13" s="8">
        <f t="shared" si="3"/>
        <v>13229796.518999999</v>
      </c>
      <c r="F13" s="8">
        <f t="shared" si="2"/>
        <v>103.64096681377164</v>
      </c>
      <c r="G13" s="8">
        <f t="shared" si="3"/>
        <v>13652947.419999998</v>
      </c>
      <c r="H13" s="8">
        <f t="shared" si="2"/>
        <v>103.19846870201133</v>
      </c>
      <c r="I13" s="13"/>
      <c r="J13" s="14"/>
    </row>
    <row r="14" spans="1:10" s="5" customFormat="1" ht="25.5" x14ac:dyDescent="0.25">
      <c r="A14" s="11" t="s">
        <v>11</v>
      </c>
      <c r="B14" s="10">
        <v>1425625.5000000002</v>
      </c>
      <c r="C14" s="10">
        <v>1384870.6510000001</v>
      </c>
      <c r="D14" s="10">
        <f t="shared" si="1"/>
        <v>97.141265430507502</v>
      </c>
      <c r="E14" s="10">
        <v>1487554.1</v>
      </c>
      <c r="F14" s="10">
        <f t="shared" si="2"/>
        <v>107.41465991252348</v>
      </c>
      <c r="G14" s="10">
        <v>1583073.5</v>
      </c>
      <c r="H14" s="10">
        <f t="shared" si="2"/>
        <v>106.42123873007374</v>
      </c>
      <c r="I14" s="13"/>
      <c r="J14" s="14"/>
    </row>
    <row r="15" spans="1:10" s="5" customFormat="1" ht="25.5" x14ac:dyDescent="0.25">
      <c r="A15" s="11" t="s">
        <v>12</v>
      </c>
      <c r="B15" s="10">
        <v>10289649.309999999</v>
      </c>
      <c r="C15" s="10">
        <v>10453112.789999999</v>
      </c>
      <c r="D15" s="10">
        <f t="shared" si="1"/>
        <v>101.58862051635849</v>
      </c>
      <c r="E15" s="10">
        <v>10940788.102</v>
      </c>
      <c r="F15" s="10">
        <f t="shared" si="2"/>
        <v>104.66535970478131</v>
      </c>
      <c r="G15" s="10">
        <v>11344170.702</v>
      </c>
      <c r="H15" s="10">
        <f t="shared" si="2"/>
        <v>103.68696108762275</v>
      </c>
      <c r="I15" s="13"/>
      <c r="J15" s="14"/>
    </row>
    <row r="16" spans="1:10" s="5" customFormat="1" ht="25.5" x14ac:dyDescent="0.25">
      <c r="A16" s="11" t="s">
        <v>13</v>
      </c>
      <c r="B16" s="10">
        <v>1031121.4199999999</v>
      </c>
      <c r="C16" s="10">
        <v>739060.875</v>
      </c>
      <c r="D16" s="10">
        <f t="shared" si="1"/>
        <v>71.675445846135176</v>
      </c>
      <c r="E16" s="10">
        <v>606799.80500000005</v>
      </c>
      <c r="F16" s="10">
        <f t="shared" si="2"/>
        <v>82.104171053568493</v>
      </c>
      <c r="G16" s="10">
        <v>528310.30500000005</v>
      </c>
      <c r="H16" s="10">
        <f t="shared" si="2"/>
        <v>87.065009027153522</v>
      </c>
      <c r="I16" s="13"/>
      <c r="J16" s="14"/>
    </row>
    <row r="17" spans="1:10" s="5" customFormat="1" ht="25.5" x14ac:dyDescent="0.25">
      <c r="A17" s="11" t="s">
        <v>14</v>
      </c>
      <c r="B17" s="10">
        <v>176837.74400000004</v>
      </c>
      <c r="C17" s="10">
        <v>181513.837</v>
      </c>
      <c r="D17" s="10">
        <f t="shared" si="1"/>
        <v>102.64428446904409</v>
      </c>
      <c r="E17" s="10">
        <v>187271.712</v>
      </c>
      <c r="F17" s="10">
        <f t="shared" si="2"/>
        <v>103.17214108586113</v>
      </c>
      <c r="G17" s="10">
        <v>190830.21299999999</v>
      </c>
      <c r="H17" s="10">
        <f t="shared" si="2"/>
        <v>101.90018073845557</v>
      </c>
      <c r="I17" s="13"/>
      <c r="J17" s="14"/>
    </row>
    <row r="18" spans="1:10" s="5" customFormat="1" ht="25.5" x14ac:dyDescent="0.25">
      <c r="A18" s="11" t="s">
        <v>15</v>
      </c>
      <c r="B18" s="10">
        <v>7004.8</v>
      </c>
      <c r="C18" s="10">
        <v>6468</v>
      </c>
      <c r="D18" s="10">
        <f t="shared" si="1"/>
        <v>92.336683417085425</v>
      </c>
      <c r="E18" s="10">
        <v>7382.8</v>
      </c>
      <c r="F18" s="10">
        <f t="shared" si="2"/>
        <v>114.14347557204701</v>
      </c>
      <c r="G18" s="10">
        <v>6562.7</v>
      </c>
      <c r="H18" s="10">
        <f t="shared" si="2"/>
        <v>88.891748388145416</v>
      </c>
      <c r="I18" s="13"/>
      <c r="J18" s="14"/>
    </row>
    <row r="19" spans="1:10" ht="38.25" x14ac:dyDescent="0.25">
      <c r="A19" s="4" t="s">
        <v>16</v>
      </c>
      <c r="B19" s="8">
        <f>SUM(B20:B24)</f>
        <v>11219245.359900001</v>
      </c>
      <c r="C19" s="8">
        <f t="shared" ref="C19:G19" si="4">SUM(C20:C24)</f>
        <v>11299979.139999999</v>
      </c>
      <c r="D19" s="8">
        <f t="shared" si="1"/>
        <v>100.71960080656189</v>
      </c>
      <c r="E19" s="8">
        <f t="shared" si="4"/>
        <v>12075034.939999999</v>
      </c>
      <c r="F19" s="8">
        <f t="shared" si="2"/>
        <v>106.85891354663157</v>
      </c>
      <c r="G19" s="8">
        <f t="shared" si="4"/>
        <v>12923078.719999999</v>
      </c>
      <c r="H19" s="8">
        <f t="shared" si="2"/>
        <v>107.02311657244779</v>
      </c>
      <c r="I19" s="13"/>
      <c r="J19" s="14"/>
    </row>
    <row r="20" spans="1:10" ht="38.25" x14ac:dyDescent="0.25">
      <c r="A20" s="11" t="s">
        <v>17</v>
      </c>
      <c r="B20" s="10">
        <v>2132040.0709999995</v>
      </c>
      <c r="C20" s="10">
        <v>2203750.6</v>
      </c>
      <c r="D20" s="10">
        <f t="shared" si="1"/>
        <v>103.36347003864547</v>
      </c>
      <c r="E20" s="10">
        <v>2528089.2999999998</v>
      </c>
      <c r="F20" s="10">
        <f t="shared" si="2"/>
        <v>114.71757738829429</v>
      </c>
      <c r="G20" s="10">
        <v>3045902</v>
      </c>
      <c r="H20" s="10">
        <f t="shared" si="2"/>
        <v>120.48237378323623</v>
      </c>
      <c r="I20" s="13"/>
      <c r="J20" s="14"/>
    </row>
    <row r="21" spans="1:10" ht="25.5" x14ac:dyDescent="0.25">
      <c r="A21" s="11" t="s">
        <v>18</v>
      </c>
      <c r="B21" s="10">
        <v>7359400.439000003</v>
      </c>
      <c r="C21" s="10">
        <v>7341638.6399999997</v>
      </c>
      <c r="D21" s="10">
        <f t="shared" si="1"/>
        <v>99.758651548489226</v>
      </c>
      <c r="E21" s="10">
        <v>7793306.6399999997</v>
      </c>
      <c r="F21" s="10">
        <f t="shared" si="2"/>
        <v>106.1521415333512</v>
      </c>
      <c r="G21" s="10">
        <v>8144771.9199999999</v>
      </c>
      <c r="H21" s="10">
        <f t="shared" si="2"/>
        <v>104.50983512179626</v>
      </c>
      <c r="I21" s="13"/>
      <c r="J21" s="14"/>
    </row>
    <row r="22" spans="1:10" ht="38.25" x14ac:dyDescent="0.25">
      <c r="A22" s="11" t="s">
        <v>19</v>
      </c>
      <c r="B22" s="10">
        <v>1237512.3999999999</v>
      </c>
      <c r="C22" s="10">
        <v>1243088.6000000001</v>
      </c>
      <c r="D22" s="10">
        <f t="shared" si="1"/>
        <v>100.45059750512399</v>
      </c>
      <c r="E22" s="10">
        <v>1235680.8999999999</v>
      </c>
      <c r="F22" s="10">
        <f t="shared" si="2"/>
        <v>99.404089137330985</v>
      </c>
      <c r="G22" s="10">
        <v>1198905.1000000001</v>
      </c>
      <c r="H22" s="10">
        <f t="shared" si="2"/>
        <v>97.023843291581201</v>
      </c>
      <c r="I22" s="13"/>
      <c r="J22" s="14"/>
    </row>
    <row r="23" spans="1:10" ht="25.5" x14ac:dyDescent="0.25">
      <c r="A23" s="11" t="s">
        <v>20</v>
      </c>
      <c r="B23" s="10">
        <v>643.5</v>
      </c>
      <c r="C23" s="10">
        <v>1435.1</v>
      </c>
      <c r="D23" s="10">
        <f t="shared" si="1"/>
        <v>223.01476301476302</v>
      </c>
      <c r="E23" s="10">
        <v>1435.1</v>
      </c>
      <c r="F23" s="10">
        <f t="shared" si="2"/>
        <v>100</v>
      </c>
      <c r="G23" s="10">
        <v>1471.1</v>
      </c>
      <c r="H23" s="10">
        <f t="shared" si="2"/>
        <v>102.50853599052331</v>
      </c>
      <c r="I23" s="13"/>
      <c r="J23" s="14"/>
    </row>
    <row r="24" spans="1:10" ht="15" customHeight="1" x14ac:dyDescent="0.25">
      <c r="A24" s="9" t="s">
        <v>21</v>
      </c>
      <c r="B24" s="10">
        <v>489648.94990000001</v>
      </c>
      <c r="C24" s="10">
        <v>510066.2</v>
      </c>
      <c r="D24" s="10">
        <f t="shared" si="1"/>
        <v>104.16977308011582</v>
      </c>
      <c r="E24" s="10">
        <v>516523</v>
      </c>
      <c r="F24" s="10">
        <f t="shared" si="2"/>
        <v>101.26587490016001</v>
      </c>
      <c r="G24" s="10">
        <v>532028.6</v>
      </c>
      <c r="H24" s="10">
        <f t="shared" si="2"/>
        <v>103.00191859801015</v>
      </c>
      <c r="I24" s="13"/>
      <c r="J24" s="14"/>
    </row>
    <row r="25" spans="1:10" ht="25.5" x14ac:dyDescent="0.25">
      <c r="A25" s="4" t="s">
        <v>22</v>
      </c>
      <c r="B25" s="8">
        <f>SUM(B26:B29)</f>
        <v>937820.10094999988</v>
      </c>
      <c r="C25" s="8">
        <f t="shared" ref="C25:G25" si="5">SUM(C26:C29)</f>
        <v>689910.10814999999</v>
      </c>
      <c r="D25" s="8">
        <f t="shared" si="1"/>
        <v>73.565293327700033</v>
      </c>
      <c r="E25" s="8">
        <f t="shared" si="5"/>
        <v>573760.86968999996</v>
      </c>
      <c r="F25" s="8">
        <f t="shared" si="2"/>
        <v>83.164583749692383</v>
      </c>
      <c r="G25" s="8">
        <f t="shared" si="5"/>
        <v>476688.50298000005</v>
      </c>
      <c r="H25" s="8">
        <f t="shared" si="2"/>
        <v>83.081389505971785</v>
      </c>
      <c r="I25" s="13"/>
      <c r="J25" s="14"/>
    </row>
    <row r="26" spans="1:10" x14ac:dyDescent="0.25">
      <c r="A26" s="11" t="s">
        <v>23</v>
      </c>
      <c r="B26" s="10">
        <v>24452.375</v>
      </c>
      <c r="C26" s="10">
        <v>15317.674999999999</v>
      </c>
      <c r="D26" s="10">
        <f t="shared" si="1"/>
        <v>62.642892561560991</v>
      </c>
      <c r="E26" s="10">
        <v>15472.475</v>
      </c>
      <c r="F26" s="10">
        <f t="shared" si="2"/>
        <v>101.01059723489368</v>
      </c>
      <c r="G26" s="10">
        <v>15754.724</v>
      </c>
      <c r="H26" s="10">
        <f t="shared" si="2"/>
        <v>101.82420071772616</v>
      </c>
      <c r="I26" s="13"/>
      <c r="J26" s="14"/>
    </row>
    <row r="27" spans="1:10" x14ac:dyDescent="0.25">
      <c r="A27" s="11" t="s">
        <v>24</v>
      </c>
      <c r="B27" s="10">
        <v>358756.76194999996</v>
      </c>
      <c r="C27" s="10">
        <v>372736.67314999999</v>
      </c>
      <c r="D27" s="10">
        <f t="shared" si="1"/>
        <v>103.89676591014288</v>
      </c>
      <c r="E27" s="10">
        <v>381261.79569</v>
      </c>
      <c r="F27" s="10">
        <f t="shared" si="2"/>
        <v>102.28717031462295</v>
      </c>
      <c r="G27" s="10">
        <v>421984.39598000003</v>
      </c>
      <c r="H27" s="10">
        <f t="shared" si="2"/>
        <v>110.68100731580017</v>
      </c>
      <c r="I27" s="13"/>
      <c r="J27" s="14"/>
    </row>
    <row r="28" spans="1:10" ht="25.5" x14ac:dyDescent="0.25">
      <c r="A28" s="11" t="s">
        <v>25</v>
      </c>
      <c r="B28" s="10">
        <v>529173.69999999995</v>
      </c>
      <c r="C28" s="10">
        <v>276672.71000000002</v>
      </c>
      <c r="D28" s="10">
        <f t="shared" si="1"/>
        <v>52.283911691000526</v>
      </c>
      <c r="E28" s="10">
        <v>151464.01</v>
      </c>
      <c r="F28" s="10">
        <f t="shared" si="2"/>
        <v>54.744831899033343</v>
      </c>
      <c r="G28" s="10">
        <v>13357.51</v>
      </c>
      <c r="H28" s="10">
        <f t="shared" si="2"/>
        <v>8.8189332898290491</v>
      </c>
      <c r="I28" s="13"/>
      <c r="J28" s="14"/>
    </row>
    <row r="29" spans="1:10" ht="25.5" x14ac:dyDescent="0.25">
      <c r="A29" s="11" t="s">
        <v>14</v>
      </c>
      <c r="B29" s="10">
        <v>25437.264000000003</v>
      </c>
      <c r="C29" s="10">
        <v>25183.05</v>
      </c>
      <c r="D29" s="10">
        <f t="shared" si="1"/>
        <v>99.000623651977648</v>
      </c>
      <c r="E29" s="10">
        <v>25562.589</v>
      </c>
      <c r="F29" s="10">
        <f t="shared" si="2"/>
        <v>101.50712086105536</v>
      </c>
      <c r="G29" s="10">
        <v>25591.873</v>
      </c>
      <c r="H29" s="10">
        <f t="shared" si="2"/>
        <v>100.11455803635539</v>
      </c>
      <c r="I29" s="13"/>
      <c r="J29" s="14"/>
    </row>
    <row r="30" spans="1:10" ht="25.5" x14ac:dyDescent="0.25">
      <c r="A30" s="4" t="s">
        <v>26</v>
      </c>
      <c r="B30" s="8">
        <f>SUM(B31:B33)</f>
        <v>831469.16281000013</v>
      </c>
      <c r="C30" s="8">
        <f t="shared" ref="C30:G30" si="6">SUM(C31:C33)</f>
        <v>1102569.9000000001</v>
      </c>
      <c r="D30" s="8">
        <f t="shared" si="1"/>
        <v>132.60502605698554</v>
      </c>
      <c r="E30" s="8">
        <f t="shared" si="6"/>
        <v>1141688.5540000002</v>
      </c>
      <c r="F30" s="8">
        <f t="shared" si="2"/>
        <v>103.54795228855787</v>
      </c>
      <c r="G30" s="8">
        <f t="shared" si="6"/>
        <v>792001.70000000007</v>
      </c>
      <c r="H30" s="8">
        <f t="shared" si="2"/>
        <v>69.371081738987101</v>
      </c>
      <c r="I30" s="13"/>
      <c r="J30" s="14"/>
    </row>
    <row r="31" spans="1:10" x14ac:dyDescent="0.25">
      <c r="A31" s="11" t="s">
        <v>27</v>
      </c>
      <c r="B31" s="10">
        <v>293988.25700000004</v>
      </c>
      <c r="C31" s="10">
        <v>428484</v>
      </c>
      <c r="D31" s="10">
        <f t="shared" si="1"/>
        <v>145.74867866235891</v>
      </c>
      <c r="E31" s="10">
        <v>547464.99800000002</v>
      </c>
      <c r="F31" s="10">
        <f t="shared" si="2"/>
        <v>127.7678975177603</v>
      </c>
      <c r="G31" s="10">
        <v>427633.5</v>
      </c>
      <c r="H31" s="10">
        <f t="shared" si="2"/>
        <v>78.111569061443447</v>
      </c>
      <c r="I31" s="13"/>
      <c r="J31" s="14"/>
    </row>
    <row r="32" spans="1:10" x14ac:dyDescent="0.25">
      <c r="A32" s="11" t="s">
        <v>28</v>
      </c>
      <c r="B32" s="10">
        <v>496739.18814000004</v>
      </c>
      <c r="C32" s="10">
        <v>635229.80000000005</v>
      </c>
      <c r="D32" s="10">
        <f t="shared" si="1"/>
        <v>127.87994488185379</v>
      </c>
      <c r="E32" s="10">
        <v>548938.75600000005</v>
      </c>
      <c r="F32" s="10">
        <f t="shared" si="2"/>
        <v>86.415775204500804</v>
      </c>
      <c r="G32" s="10">
        <v>323516.79999999999</v>
      </c>
      <c r="H32" s="10">
        <f t="shared" si="2"/>
        <v>58.934953392141246</v>
      </c>
      <c r="I32" s="13"/>
      <c r="J32" s="14"/>
    </row>
    <row r="33" spans="1:10" ht="25.5" x14ac:dyDescent="0.25">
      <c r="A33" s="11" t="s">
        <v>29</v>
      </c>
      <c r="B33" s="10">
        <v>40741.717670000005</v>
      </c>
      <c r="C33" s="10">
        <v>38856.1</v>
      </c>
      <c r="D33" s="10">
        <f t="shared" si="1"/>
        <v>95.371776700056827</v>
      </c>
      <c r="E33" s="10">
        <v>45284.800000000003</v>
      </c>
      <c r="F33" s="10">
        <f t="shared" si="2"/>
        <v>116.54489256513136</v>
      </c>
      <c r="G33" s="10">
        <v>40851.4</v>
      </c>
      <c r="H33" s="10">
        <f t="shared" si="2"/>
        <v>90.209960074903719</v>
      </c>
      <c r="I33" s="13"/>
      <c r="J33" s="14"/>
    </row>
    <row r="34" spans="1:10" ht="25.5" x14ac:dyDescent="0.25">
      <c r="A34" s="4" t="s">
        <v>30</v>
      </c>
      <c r="B34" s="8">
        <f>SUM(B35:B37)</f>
        <v>744141.27799999993</v>
      </c>
      <c r="C34" s="8">
        <f t="shared" ref="C34:G34" si="7">SUM(C35:C37)</f>
        <v>736247.277</v>
      </c>
      <c r="D34" s="8">
        <f t="shared" si="1"/>
        <v>98.939179799134862</v>
      </c>
      <c r="E34" s="8">
        <f t="shared" si="7"/>
        <v>772391.99399999995</v>
      </c>
      <c r="F34" s="8">
        <f t="shared" si="2"/>
        <v>104.90931757972395</v>
      </c>
      <c r="G34" s="8">
        <f t="shared" si="7"/>
        <v>763733.71100000001</v>
      </c>
      <c r="H34" s="8">
        <f t="shared" si="2"/>
        <v>98.87902993981578</v>
      </c>
      <c r="I34" s="13"/>
      <c r="J34" s="14"/>
    </row>
    <row r="35" spans="1:10" ht="25.5" x14ac:dyDescent="0.25">
      <c r="A35" s="11" t="s">
        <v>31</v>
      </c>
      <c r="B35" s="10">
        <v>669053.5</v>
      </c>
      <c r="C35" s="10">
        <v>672063.27800000005</v>
      </c>
      <c r="D35" s="10">
        <f t="shared" si="1"/>
        <v>100.44985610268836</v>
      </c>
      <c r="E35" s="10">
        <v>708207.995</v>
      </c>
      <c r="F35" s="10">
        <f t="shared" si="2"/>
        <v>105.37817169650504</v>
      </c>
      <c r="G35" s="10">
        <v>699549.71200000006</v>
      </c>
      <c r="H35" s="10">
        <f t="shared" si="2"/>
        <v>98.777437834488168</v>
      </c>
      <c r="I35" s="13"/>
      <c r="J35" s="14"/>
    </row>
    <row r="36" spans="1:10" ht="38.25" x14ac:dyDescent="0.25">
      <c r="A36" s="11" t="s">
        <v>32</v>
      </c>
      <c r="B36" s="10">
        <v>2392.5</v>
      </c>
      <c r="C36" s="10">
        <v>1082.7</v>
      </c>
      <c r="D36" s="10">
        <f t="shared" si="1"/>
        <v>45.25391849529781</v>
      </c>
      <c r="E36" s="10">
        <v>1082.7</v>
      </c>
      <c r="F36" s="10">
        <f t="shared" si="2"/>
        <v>100</v>
      </c>
      <c r="G36" s="10">
        <v>1082.7</v>
      </c>
      <c r="H36" s="10">
        <f t="shared" si="2"/>
        <v>100</v>
      </c>
      <c r="I36" s="13"/>
      <c r="J36" s="14"/>
    </row>
    <row r="37" spans="1:10" ht="25.5" x14ac:dyDescent="0.25">
      <c r="A37" s="11" t="s">
        <v>33</v>
      </c>
      <c r="B37" s="10">
        <v>72695.277999999991</v>
      </c>
      <c r="C37" s="10">
        <v>63101.298999999999</v>
      </c>
      <c r="D37" s="10">
        <f t="shared" si="1"/>
        <v>86.802472919905483</v>
      </c>
      <c r="E37" s="10">
        <v>63101.298999999999</v>
      </c>
      <c r="F37" s="10">
        <f t="shared" si="2"/>
        <v>100</v>
      </c>
      <c r="G37" s="10">
        <v>63101.298999999999</v>
      </c>
      <c r="H37" s="10">
        <f t="shared" si="2"/>
        <v>100</v>
      </c>
      <c r="I37" s="13"/>
      <c r="J37" s="14"/>
    </row>
    <row r="38" spans="1:10" ht="25.5" x14ac:dyDescent="0.25">
      <c r="A38" s="4" t="s">
        <v>34</v>
      </c>
      <c r="B38" s="8">
        <f>SUM(B39:B41)</f>
        <v>1559640.7598800003</v>
      </c>
      <c r="C38" s="8">
        <f t="shared" ref="C38:G38" si="8">SUM(C39:C41)</f>
        <v>1515145.1354200002</v>
      </c>
      <c r="D38" s="8">
        <f t="shared" si="1"/>
        <v>97.147059399536104</v>
      </c>
      <c r="E38" s="8">
        <f t="shared" si="8"/>
        <v>1312603.0412000001</v>
      </c>
      <c r="F38" s="8">
        <f t="shared" si="2"/>
        <v>86.63216549457124</v>
      </c>
      <c r="G38" s="8">
        <f t="shared" si="8"/>
        <v>1204382.4800800001</v>
      </c>
      <c r="H38" s="8">
        <f t="shared" si="2"/>
        <v>91.755271188381286</v>
      </c>
      <c r="I38" s="13"/>
      <c r="J38" s="14"/>
    </row>
    <row r="39" spans="1:10" ht="38.25" x14ac:dyDescent="0.25">
      <c r="A39" s="11" t="s">
        <v>35</v>
      </c>
      <c r="B39" s="10">
        <v>1217888.0521400003</v>
      </c>
      <c r="C39" s="10">
        <v>1191521.4884000001</v>
      </c>
      <c r="D39" s="10">
        <f t="shared" si="1"/>
        <v>97.835058510207858</v>
      </c>
      <c r="E39" s="10">
        <v>1030437.694</v>
      </c>
      <c r="F39" s="10">
        <f t="shared" si="2"/>
        <v>86.480831779516905</v>
      </c>
      <c r="G39" s="10">
        <v>914950.25951999996</v>
      </c>
      <c r="H39" s="10">
        <f t="shared" si="2"/>
        <v>88.79239034514589</v>
      </c>
      <c r="I39" s="13"/>
      <c r="J39" s="14"/>
    </row>
    <row r="40" spans="1:10" ht="38.25" x14ac:dyDescent="0.25">
      <c r="A40" s="11" t="s">
        <v>36</v>
      </c>
      <c r="B40" s="10">
        <v>264381.25664000004</v>
      </c>
      <c r="C40" s="10">
        <v>247979.29402</v>
      </c>
      <c r="D40" s="10">
        <f t="shared" si="1"/>
        <v>93.79609476539629</v>
      </c>
      <c r="E40" s="10">
        <v>205029.02419999999</v>
      </c>
      <c r="F40" s="10">
        <f t="shared" si="2"/>
        <v>82.679896726967854</v>
      </c>
      <c r="G40" s="10">
        <v>210852.28856000002</v>
      </c>
      <c r="H40" s="10">
        <f t="shared" si="2"/>
        <v>102.84021463923058</v>
      </c>
      <c r="I40" s="13"/>
      <c r="J40" s="14"/>
    </row>
    <row r="41" spans="1:10" ht="51" x14ac:dyDescent="0.25">
      <c r="A41" s="11" t="s">
        <v>37</v>
      </c>
      <c r="B41" s="10">
        <v>77371.451100000006</v>
      </c>
      <c r="C41" s="10">
        <v>75644.353000000003</v>
      </c>
      <c r="D41" s="10">
        <f t="shared" si="1"/>
        <v>97.767783755577</v>
      </c>
      <c r="E41" s="10">
        <v>77136.323000000004</v>
      </c>
      <c r="F41" s="10">
        <f t="shared" si="2"/>
        <v>101.97234815399902</v>
      </c>
      <c r="G41" s="10">
        <v>78579.932000000001</v>
      </c>
      <c r="H41" s="10">
        <f t="shared" si="2"/>
        <v>101.87150351981387</v>
      </c>
      <c r="I41" s="13"/>
      <c r="J41" s="14"/>
    </row>
    <row r="42" spans="1:10" ht="38.25" x14ac:dyDescent="0.25">
      <c r="A42" s="4" t="s">
        <v>38</v>
      </c>
      <c r="B42" s="8">
        <f>SUM(B43:B46)</f>
        <v>1453300.5805999998</v>
      </c>
      <c r="C42" s="8">
        <f t="shared" ref="C42:G42" si="9">SUM(C43:C46)</f>
        <v>1490044.1245900001</v>
      </c>
      <c r="D42" s="8">
        <f t="shared" si="1"/>
        <v>102.52828248199218</v>
      </c>
      <c r="E42" s="8">
        <f t="shared" si="9"/>
        <v>1520459.9709800002</v>
      </c>
      <c r="F42" s="8">
        <f t="shared" si="2"/>
        <v>102.04127152263824</v>
      </c>
      <c r="G42" s="8">
        <f t="shared" si="9"/>
        <v>1545061.6613000003</v>
      </c>
      <c r="H42" s="8">
        <f t="shared" si="2"/>
        <v>101.61804261799429</v>
      </c>
      <c r="I42" s="13"/>
      <c r="J42" s="14"/>
    </row>
    <row r="43" spans="1:10" x14ac:dyDescent="0.25">
      <c r="A43" s="9" t="s">
        <v>39</v>
      </c>
      <c r="B43" s="10">
        <v>42031.199999999997</v>
      </c>
      <c r="C43" s="10">
        <v>25268.799999999999</v>
      </c>
      <c r="D43" s="10">
        <f t="shared" si="1"/>
        <v>60.119149584118468</v>
      </c>
      <c r="E43" s="10">
        <v>25298.799999999999</v>
      </c>
      <c r="F43" s="10">
        <f t="shared" si="2"/>
        <v>100.11872348508832</v>
      </c>
      <c r="G43" s="10">
        <v>25298.6</v>
      </c>
      <c r="H43" s="10">
        <f t="shared" si="2"/>
        <v>99.999209448669504</v>
      </c>
      <c r="I43" s="13"/>
      <c r="J43" s="14"/>
    </row>
    <row r="44" spans="1:10" ht="25.5" x14ac:dyDescent="0.25">
      <c r="A44" s="11" t="s">
        <v>40</v>
      </c>
      <c r="B44" s="10">
        <v>1202337.5399999998</v>
      </c>
      <c r="C44" s="10">
        <v>1191973.4422899999</v>
      </c>
      <c r="D44" s="10">
        <f t="shared" si="1"/>
        <v>99.138004315327294</v>
      </c>
      <c r="E44" s="10">
        <v>1216882.4026800001</v>
      </c>
      <c r="F44" s="10">
        <f t="shared" si="2"/>
        <v>102.08972444404007</v>
      </c>
      <c r="G44" s="10">
        <v>1236501.659</v>
      </c>
      <c r="H44" s="10">
        <f t="shared" si="2"/>
        <v>101.61225573455508</v>
      </c>
      <c r="I44" s="13"/>
      <c r="J44" s="14"/>
    </row>
    <row r="45" spans="1:10" ht="25.5" x14ac:dyDescent="0.25">
      <c r="A45" s="11" t="s">
        <v>41</v>
      </c>
      <c r="B45" s="10">
        <v>187008.84400000001</v>
      </c>
      <c r="C45" s="10">
        <v>249772.98830000003</v>
      </c>
      <c r="D45" s="10">
        <f t="shared" si="1"/>
        <v>133.56212623826497</v>
      </c>
      <c r="E45" s="10">
        <v>255249.87430000002</v>
      </c>
      <c r="F45" s="10">
        <f t="shared" si="2"/>
        <v>102.19274551554859</v>
      </c>
      <c r="G45" s="10">
        <v>260232.50830000002</v>
      </c>
      <c r="H45" s="10">
        <f t="shared" si="2"/>
        <v>101.95206129431578</v>
      </c>
      <c r="I45" s="13"/>
      <c r="J45" s="14"/>
    </row>
    <row r="46" spans="1:10" ht="25.5" x14ac:dyDescent="0.25">
      <c r="A46" s="11" t="s">
        <v>14</v>
      </c>
      <c r="B46" s="10">
        <v>21922.996599999999</v>
      </c>
      <c r="C46" s="10">
        <v>23028.894</v>
      </c>
      <c r="D46" s="10">
        <f t="shared" si="1"/>
        <v>105.04446276290534</v>
      </c>
      <c r="E46" s="10">
        <v>23028.894</v>
      </c>
      <c r="F46" s="10">
        <f t="shared" si="2"/>
        <v>100</v>
      </c>
      <c r="G46" s="10">
        <v>23028.894</v>
      </c>
      <c r="H46" s="10">
        <f t="shared" si="2"/>
        <v>100</v>
      </c>
      <c r="I46" s="13"/>
      <c r="J46" s="14"/>
    </row>
    <row r="47" spans="1:10" ht="25.5" x14ac:dyDescent="0.25">
      <c r="A47" s="4" t="s">
        <v>42</v>
      </c>
      <c r="B47" s="8">
        <f>SUM(B48:B52)</f>
        <v>373875.31704999995</v>
      </c>
      <c r="C47" s="8">
        <f t="shared" ref="C47:G47" si="10">SUM(C48:C52)</f>
        <v>352640.95788</v>
      </c>
      <c r="D47" s="8">
        <f t="shared" si="1"/>
        <v>94.320470434489749</v>
      </c>
      <c r="E47" s="8">
        <f t="shared" si="10"/>
        <v>328120.45551</v>
      </c>
      <c r="F47" s="8">
        <f t="shared" si="2"/>
        <v>93.046609640181373</v>
      </c>
      <c r="G47" s="8">
        <f t="shared" si="10"/>
        <v>332636.25468000001</v>
      </c>
      <c r="H47" s="8">
        <f t="shared" si="2"/>
        <v>101.37626261763569</v>
      </c>
      <c r="I47" s="13"/>
      <c r="J47" s="14"/>
    </row>
    <row r="48" spans="1:10" ht="25.5" x14ac:dyDescent="0.25">
      <c r="A48" s="11" t="s">
        <v>43</v>
      </c>
      <c r="B48" s="10">
        <v>37724.300000000003</v>
      </c>
      <c r="C48" s="10">
        <v>15822.8</v>
      </c>
      <c r="D48" s="10">
        <f t="shared" si="1"/>
        <v>41.943256733723352</v>
      </c>
      <c r="E48" s="10">
        <v>14130</v>
      </c>
      <c r="F48" s="10">
        <f t="shared" si="2"/>
        <v>89.301514270546306</v>
      </c>
      <c r="G48" s="10">
        <v>16390</v>
      </c>
      <c r="H48" s="10">
        <f t="shared" si="2"/>
        <v>115.99433828733193</v>
      </c>
      <c r="I48" s="13"/>
      <c r="J48" s="14"/>
    </row>
    <row r="49" spans="1:10" ht="25.5" x14ac:dyDescent="0.25">
      <c r="A49" s="11" t="s">
        <v>44</v>
      </c>
      <c r="B49" s="10">
        <v>88031.048410000003</v>
      </c>
      <c r="C49" s="10">
        <v>83414.154389999996</v>
      </c>
      <c r="D49" s="10">
        <f t="shared" si="1"/>
        <v>94.755379944474754</v>
      </c>
      <c r="E49" s="10">
        <v>64733.362670000002</v>
      </c>
      <c r="F49" s="10">
        <f t="shared" si="2"/>
        <v>77.604770009825202</v>
      </c>
      <c r="G49" s="10">
        <v>65594.858609999996</v>
      </c>
      <c r="H49" s="10">
        <f t="shared" si="2"/>
        <v>101.33083761520587</v>
      </c>
      <c r="I49" s="13"/>
      <c r="J49" s="14"/>
    </row>
    <row r="50" spans="1:10" ht="25.5" x14ac:dyDescent="0.25">
      <c r="A50" s="11" t="s">
        <v>45</v>
      </c>
      <c r="B50" s="10">
        <v>27237.5</v>
      </c>
      <c r="C50" s="10">
        <v>21932.5</v>
      </c>
      <c r="D50" s="10">
        <f t="shared" si="1"/>
        <v>80.523175768701236</v>
      </c>
      <c r="E50" s="10">
        <v>21932.5</v>
      </c>
      <c r="F50" s="10">
        <f t="shared" si="2"/>
        <v>100</v>
      </c>
      <c r="G50" s="10">
        <v>21472.5</v>
      </c>
      <c r="H50" s="10">
        <f t="shared" si="2"/>
        <v>97.902655875983129</v>
      </c>
      <c r="I50" s="13"/>
      <c r="J50" s="14"/>
    </row>
    <row r="51" spans="1:10" ht="25.5" x14ac:dyDescent="0.25">
      <c r="A51" s="11" t="s">
        <v>14</v>
      </c>
      <c r="B51" s="10">
        <v>220882.46863999995</v>
      </c>
      <c r="C51" s="10">
        <v>216396.10849000001</v>
      </c>
      <c r="D51" s="10">
        <f t="shared" si="1"/>
        <v>97.968892607175661</v>
      </c>
      <c r="E51" s="10">
        <v>211824.59284</v>
      </c>
      <c r="F51" s="10">
        <f t="shared" si="2"/>
        <v>97.887431672454838</v>
      </c>
      <c r="G51" s="10">
        <v>213178.89606999999</v>
      </c>
      <c r="H51" s="10">
        <f t="shared" si="2"/>
        <v>100.63935127259892</v>
      </c>
      <c r="I51" s="13"/>
      <c r="J51" s="14"/>
    </row>
    <row r="52" spans="1:10" ht="25.5" x14ac:dyDescent="0.25">
      <c r="A52" s="11" t="s">
        <v>46</v>
      </c>
      <c r="B52" s="10">
        <v>0</v>
      </c>
      <c r="C52" s="10">
        <v>15075.395</v>
      </c>
      <c r="D52" s="10" t="e">
        <f t="shared" si="1"/>
        <v>#DIV/0!</v>
      </c>
      <c r="E52" s="10">
        <v>15500</v>
      </c>
      <c r="F52" s="10">
        <f t="shared" si="2"/>
        <v>102.81654311545402</v>
      </c>
      <c r="G52" s="10">
        <v>16000</v>
      </c>
      <c r="H52" s="10">
        <f t="shared" si="2"/>
        <v>103.2258064516129</v>
      </c>
      <c r="I52" s="13"/>
      <c r="J52" s="14"/>
    </row>
    <row r="53" spans="1:10" ht="51" x14ac:dyDescent="0.25">
      <c r="A53" s="4" t="s">
        <v>47</v>
      </c>
      <c r="B53" s="8">
        <f>SUM(B54:B56)</f>
        <v>725098.7537900001</v>
      </c>
      <c r="C53" s="8">
        <f t="shared" ref="C53:G53" si="11">SUM(C54:C56)</f>
        <v>648632.06640000001</v>
      </c>
      <c r="D53" s="8">
        <f t="shared" si="1"/>
        <v>89.454307156050348</v>
      </c>
      <c r="E53" s="8">
        <f t="shared" si="11"/>
        <v>625418.16377999994</v>
      </c>
      <c r="F53" s="8">
        <f t="shared" si="2"/>
        <v>96.421098520638907</v>
      </c>
      <c r="G53" s="8">
        <f t="shared" si="11"/>
        <v>632614.70399999991</v>
      </c>
      <c r="H53" s="8">
        <f t="shared" si="2"/>
        <v>101.15067656118339</v>
      </c>
      <c r="I53" s="13"/>
      <c r="J53" s="14"/>
    </row>
    <row r="54" spans="1:10" ht="15" customHeight="1" x14ac:dyDescent="0.25">
      <c r="A54" s="9" t="s">
        <v>48</v>
      </c>
      <c r="B54" s="10">
        <v>579693.08379000006</v>
      </c>
      <c r="C54" s="10">
        <v>483932.44900000002</v>
      </c>
      <c r="D54" s="10">
        <f t="shared" si="1"/>
        <v>83.480804331160456</v>
      </c>
      <c r="E54" s="10">
        <v>478681.549</v>
      </c>
      <c r="F54" s="10">
        <f t="shared" si="2"/>
        <v>98.914951867590091</v>
      </c>
      <c r="G54" s="10">
        <v>483444.84899999999</v>
      </c>
      <c r="H54" s="10">
        <f t="shared" si="2"/>
        <v>100.99508744591282</v>
      </c>
      <c r="I54" s="13"/>
      <c r="J54" s="14"/>
    </row>
    <row r="55" spans="1:10" ht="25.5" x14ac:dyDescent="0.25">
      <c r="A55" s="11" t="s">
        <v>49</v>
      </c>
      <c r="B55" s="10">
        <v>6871.3</v>
      </c>
      <c r="C55" s="10">
        <v>30152.735000000001</v>
      </c>
      <c r="D55" s="10">
        <f t="shared" si="1"/>
        <v>438.82140206365602</v>
      </c>
      <c r="E55" s="10">
        <v>5152.7349999999997</v>
      </c>
      <c r="F55" s="10">
        <f t="shared" si="2"/>
        <v>17.08878149859374</v>
      </c>
      <c r="G55" s="10">
        <v>4152.7349999999997</v>
      </c>
      <c r="H55" s="10">
        <f t="shared" si="2"/>
        <v>80.592830797624941</v>
      </c>
      <c r="I55" s="13"/>
      <c r="J55" s="14"/>
    </row>
    <row r="56" spans="1:10" ht="25.5" x14ac:dyDescent="0.25">
      <c r="A56" s="11" t="s">
        <v>50</v>
      </c>
      <c r="B56" s="10">
        <v>138534.37</v>
      </c>
      <c r="C56" s="10">
        <v>134546.8824</v>
      </c>
      <c r="D56" s="10">
        <f t="shared" si="1"/>
        <v>97.12166186629355</v>
      </c>
      <c r="E56" s="10">
        <v>141583.87977999999</v>
      </c>
      <c r="F56" s="10">
        <f t="shared" si="2"/>
        <v>105.23014525084231</v>
      </c>
      <c r="G56" s="10">
        <v>145017.12</v>
      </c>
      <c r="H56" s="10">
        <f t="shared" si="2"/>
        <v>102.42488073171518</v>
      </c>
      <c r="I56" s="13"/>
      <c r="J56" s="14"/>
    </row>
    <row r="57" spans="1:10" ht="25.5" x14ac:dyDescent="0.25">
      <c r="A57" s="4" t="s">
        <v>51</v>
      </c>
      <c r="B57" s="8">
        <f>SUM(B58:B60)</f>
        <v>52505.600000000006</v>
      </c>
      <c r="C57" s="8">
        <f t="shared" ref="C57:G57" si="12">SUM(C58:C60)</f>
        <v>38717.858</v>
      </c>
      <c r="D57" s="8">
        <f t="shared" si="1"/>
        <v>73.74043530594831</v>
      </c>
      <c r="E57" s="8">
        <f t="shared" si="12"/>
        <v>38713.358</v>
      </c>
      <c r="F57" s="8">
        <f t="shared" si="2"/>
        <v>99.988377456211552</v>
      </c>
      <c r="G57" s="8">
        <f t="shared" si="12"/>
        <v>37203.797999999995</v>
      </c>
      <c r="H57" s="8">
        <f t="shared" si="2"/>
        <v>96.100674087739932</v>
      </c>
      <c r="I57" s="13"/>
      <c r="J57" s="14"/>
    </row>
    <row r="58" spans="1:10" x14ac:dyDescent="0.25">
      <c r="A58" s="11" t="s">
        <v>52</v>
      </c>
      <c r="B58" s="10">
        <v>23981.700000000004</v>
      </c>
      <c r="C58" s="10">
        <v>24714.157999999999</v>
      </c>
      <c r="D58" s="10">
        <f t="shared" si="1"/>
        <v>103.05423718919006</v>
      </c>
      <c r="E58" s="10">
        <v>24709.657999999999</v>
      </c>
      <c r="F58" s="10">
        <f t="shared" si="2"/>
        <v>99.981791813421282</v>
      </c>
      <c r="G58" s="10">
        <v>24726.957999999999</v>
      </c>
      <c r="H58" s="10">
        <f t="shared" si="2"/>
        <v>100.07001310985363</v>
      </c>
      <c r="I58" s="13"/>
      <c r="J58" s="14"/>
    </row>
    <row r="59" spans="1:10" x14ac:dyDescent="0.25">
      <c r="A59" s="11" t="s">
        <v>53</v>
      </c>
      <c r="B59" s="10">
        <v>28303.7</v>
      </c>
      <c r="C59" s="10">
        <v>14003.7</v>
      </c>
      <c r="D59" s="10">
        <f t="shared" si="1"/>
        <v>49.476570201069123</v>
      </c>
      <c r="E59" s="10">
        <v>14003.7</v>
      </c>
      <c r="F59" s="10">
        <f t="shared" si="2"/>
        <v>100</v>
      </c>
      <c r="G59" s="10">
        <v>12476.84</v>
      </c>
      <c r="H59" s="10">
        <f t="shared" si="2"/>
        <v>89.096738719052809</v>
      </c>
      <c r="I59" s="13"/>
      <c r="J59" s="14"/>
    </row>
    <row r="60" spans="1:10" s="12" customFormat="1" x14ac:dyDescent="0.25">
      <c r="A60" s="11" t="s">
        <v>81</v>
      </c>
      <c r="B60" s="10">
        <v>220.2</v>
      </c>
      <c r="C60" s="10">
        <v>0</v>
      </c>
      <c r="D60" s="10">
        <f t="shared" si="1"/>
        <v>0</v>
      </c>
      <c r="E60" s="10">
        <v>0</v>
      </c>
      <c r="F60" s="10" t="e">
        <f t="shared" si="2"/>
        <v>#DIV/0!</v>
      </c>
      <c r="G60" s="10">
        <v>0</v>
      </c>
      <c r="H60" s="10" t="e">
        <f t="shared" si="2"/>
        <v>#DIV/0!</v>
      </c>
      <c r="I60" s="13"/>
      <c r="J60" s="14"/>
    </row>
    <row r="61" spans="1:10" ht="25.5" x14ac:dyDescent="0.25">
      <c r="A61" s="4" t="s">
        <v>54</v>
      </c>
      <c r="B61" s="8">
        <f>SUM(B62:B65)</f>
        <v>2768447.38362</v>
      </c>
      <c r="C61" s="8">
        <f t="shared" ref="C61:G61" si="13">SUM(C62:C65)</f>
        <v>2478135.696</v>
      </c>
      <c r="D61" s="8">
        <f t="shared" si="1"/>
        <v>89.513555889207808</v>
      </c>
      <c r="E61" s="8">
        <f t="shared" si="13"/>
        <v>2325120.7179999999</v>
      </c>
      <c r="F61" s="8">
        <f t="shared" si="2"/>
        <v>93.825399543415472</v>
      </c>
      <c r="G61" s="8">
        <f t="shared" si="13"/>
        <v>2469199.1889999998</v>
      </c>
      <c r="H61" s="8">
        <f t="shared" si="2"/>
        <v>106.19660174564751</v>
      </c>
      <c r="I61" s="13"/>
      <c r="J61" s="14"/>
    </row>
    <row r="62" spans="1:10" ht="25.5" x14ac:dyDescent="0.25">
      <c r="A62" s="11" t="s">
        <v>55</v>
      </c>
      <c r="B62" s="10">
        <v>1866146.58461</v>
      </c>
      <c r="C62" s="10">
        <v>1714891.16075</v>
      </c>
      <c r="D62" s="10">
        <f t="shared" si="1"/>
        <v>91.8947726235766</v>
      </c>
      <c r="E62" s="10">
        <v>1564907.87677</v>
      </c>
      <c r="F62" s="10">
        <f t="shared" si="2"/>
        <v>91.254063965528545</v>
      </c>
      <c r="G62" s="10">
        <v>1705876.35</v>
      </c>
      <c r="H62" s="10">
        <f t="shared" si="2"/>
        <v>109.00810043342371</v>
      </c>
      <c r="I62" s="13"/>
      <c r="J62" s="14"/>
    </row>
    <row r="63" spans="1:10" ht="38.25" x14ac:dyDescent="0.25">
      <c r="A63" s="11" t="s">
        <v>56</v>
      </c>
      <c r="B63" s="10">
        <v>744912.5</v>
      </c>
      <c r="C63" s="10">
        <v>609494.6</v>
      </c>
      <c r="D63" s="10">
        <f t="shared" si="1"/>
        <v>81.820965549645081</v>
      </c>
      <c r="E63" s="10">
        <v>607110.19999999995</v>
      </c>
      <c r="F63" s="10">
        <f t="shared" si="2"/>
        <v>99.608790627513343</v>
      </c>
      <c r="G63" s="10">
        <v>607110.19999999995</v>
      </c>
      <c r="H63" s="10">
        <f t="shared" si="2"/>
        <v>100</v>
      </c>
      <c r="I63" s="13"/>
      <c r="J63" s="14"/>
    </row>
    <row r="64" spans="1:10" ht="15" customHeight="1" x14ac:dyDescent="0.25">
      <c r="A64" s="9" t="s">
        <v>57</v>
      </c>
      <c r="B64" s="10">
        <v>22986.3</v>
      </c>
      <c r="C64" s="10">
        <v>24870.1</v>
      </c>
      <c r="D64" s="10">
        <f t="shared" si="1"/>
        <v>108.19531634060289</v>
      </c>
      <c r="E64" s="10">
        <v>21735.3</v>
      </c>
      <c r="F64" s="10">
        <f t="shared" si="2"/>
        <v>87.395306010028108</v>
      </c>
      <c r="G64" s="10">
        <v>21735.3</v>
      </c>
      <c r="H64" s="10">
        <f t="shared" si="2"/>
        <v>100</v>
      </c>
      <c r="I64" s="13"/>
      <c r="J64" s="14"/>
    </row>
    <row r="65" spans="1:10" ht="25.5" x14ac:dyDescent="0.25">
      <c r="A65" s="11" t="s">
        <v>14</v>
      </c>
      <c r="B65" s="10">
        <v>134401.99900999997</v>
      </c>
      <c r="C65" s="10">
        <v>128879.83525</v>
      </c>
      <c r="D65" s="10">
        <f t="shared" si="1"/>
        <v>95.891308313361407</v>
      </c>
      <c r="E65" s="10">
        <v>131367.34122999999</v>
      </c>
      <c r="F65" s="10">
        <f t="shared" si="2"/>
        <v>101.93009711346602</v>
      </c>
      <c r="G65" s="10">
        <v>134477.33900000001</v>
      </c>
      <c r="H65" s="10">
        <f t="shared" si="2"/>
        <v>102.36740558260593</v>
      </c>
      <c r="I65" s="13"/>
      <c r="J65" s="14"/>
    </row>
    <row r="66" spans="1:10" ht="25.5" x14ac:dyDescent="0.25">
      <c r="A66" s="4" t="s">
        <v>58</v>
      </c>
      <c r="B66" s="8">
        <f>SUM(B67:B69)</f>
        <v>3703628.4916200005</v>
      </c>
      <c r="C66" s="8">
        <f t="shared" ref="C66:G66" si="14">SUM(C67:C69)</f>
        <v>1818652.929</v>
      </c>
      <c r="D66" s="8">
        <f t="shared" si="1"/>
        <v>49.104626263540403</v>
      </c>
      <c r="E66" s="8">
        <f t="shared" si="14"/>
        <v>1791683.7290000001</v>
      </c>
      <c r="F66" s="8">
        <f t="shared" si="2"/>
        <v>98.517078241265693</v>
      </c>
      <c r="G66" s="8">
        <f t="shared" si="14"/>
        <v>1791683.7290000001</v>
      </c>
      <c r="H66" s="8">
        <f t="shared" si="2"/>
        <v>100</v>
      </c>
      <c r="I66" s="13"/>
      <c r="J66" s="14"/>
    </row>
    <row r="67" spans="1:10" ht="38.25" x14ac:dyDescent="0.25">
      <c r="A67" s="11" t="s">
        <v>59</v>
      </c>
      <c r="B67" s="10">
        <v>375440.71262000001</v>
      </c>
      <c r="C67" s="10">
        <v>341922.2</v>
      </c>
      <c r="D67" s="10">
        <f t="shared" si="1"/>
        <v>91.072222192928351</v>
      </c>
      <c r="E67" s="10">
        <v>314953</v>
      </c>
      <c r="F67" s="10">
        <f t="shared" si="2"/>
        <v>92.112474709158974</v>
      </c>
      <c r="G67" s="10">
        <v>314953</v>
      </c>
      <c r="H67" s="10">
        <f t="shared" si="2"/>
        <v>100</v>
      </c>
      <c r="I67" s="13"/>
      <c r="J67" s="14"/>
    </row>
    <row r="68" spans="1:10" ht="25.5" x14ac:dyDescent="0.25">
      <c r="A68" s="11" t="s">
        <v>60</v>
      </c>
      <c r="B68" s="10">
        <v>3283558.8300000005</v>
      </c>
      <c r="C68" s="10">
        <v>1431199.5560000001</v>
      </c>
      <c r="D68" s="10">
        <f t="shared" si="1"/>
        <v>43.586840684075696</v>
      </c>
      <c r="E68" s="10">
        <v>1431199.5560000001</v>
      </c>
      <c r="F68" s="10">
        <f t="shared" si="2"/>
        <v>100</v>
      </c>
      <c r="G68" s="10">
        <v>1431199.5560000001</v>
      </c>
      <c r="H68" s="10">
        <f t="shared" si="2"/>
        <v>100</v>
      </c>
      <c r="I68" s="13"/>
      <c r="J68" s="14"/>
    </row>
    <row r="69" spans="1:10" ht="25.5" x14ac:dyDescent="0.25">
      <c r="A69" s="11" t="s">
        <v>29</v>
      </c>
      <c r="B69" s="10">
        <v>44628.948999999993</v>
      </c>
      <c r="C69" s="10">
        <v>45531.173000000003</v>
      </c>
      <c r="D69" s="10">
        <f t="shared" si="1"/>
        <v>102.02161157772281</v>
      </c>
      <c r="E69" s="10">
        <v>45531.173000000003</v>
      </c>
      <c r="F69" s="10">
        <f t="shared" si="2"/>
        <v>100</v>
      </c>
      <c r="G69" s="10">
        <v>45531.173000000003</v>
      </c>
      <c r="H69" s="10">
        <f t="shared" si="2"/>
        <v>100</v>
      </c>
      <c r="I69" s="13"/>
      <c r="J69" s="14"/>
    </row>
    <row r="70" spans="1:10" ht="38.25" x14ac:dyDescent="0.25">
      <c r="A70" s="4" t="s">
        <v>61</v>
      </c>
      <c r="B70" s="8">
        <f>SUM(B71:B76)</f>
        <v>349586.29225000006</v>
      </c>
      <c r="C70" s="8">
        <f t="shared" ref="C70:G70" si="15">SUM(C71:C76)</f>
        <v>324242.00433000003</v>
      </c>
      <c r="D70" s="8">
        <f t="shared" ref="D70:D89" si="16">C70/B70*100</f>
        <v>92.750205462325297</v>
      </c>
      <c r="E70" s="8">
        <f t="shared" si="15"/>
        <v>263991.90433000005</v>
      </c>
      <c r="F70" s="8">
        <f t="shared" ref="F70:H89" si="17">E70/C70*100</f>
        <v>81.418169393413962</v>
      </c>
      <c r="G70" s="8">
        <f t="shared" si="15"/>
        <v>242618.90433000002</v>
      </c>
      <c r="H70" s="8">
        <f t="shared" si="17"/>
        <v>91.903918396950928</v>
      </c>
      <c r="I70" s="13"/>
      <c r="J70" s="14"/>
    </row>
    <row r="71" spans="1:10" ht="25.5" x14ac:dyDescent="0.25">
      <c r="A71" s="11" t="s">
        <v>62</v>
      </c>
      <c r="B71" s="10">
        <v>89639.2</v>
      </c>
      <c r="C71" s="10">
        <v>80579.199999999997</v>
      </c>
      <c r="D71" s="10">
        <f t="shared" si="16"/>
        <v>89.892814750689425</v>
      </c>
      <c r="E71" s="10">
        <v>10224.200000000001</v>
      </c>
      <c r="F71" s="10">
        <f t="shared" si="17"/>
        <v>12.688386084746437</v>
      </c>
      <c r="G71" s="10">
        <v>11124.2</v>
      </c>
      <c r="H71" s="10">
        <f t="shared" si="17"/>
        <v>108.80264470569824</v>
      </c>
      <c r="I71" s="13"/>
      <c r="J71" s="14"/>
    </row>
    <row r="72" spans="1:10" ht="25.5" x14ac:dyDescent="0.25">
      <c r="A72" s="11" t="s">
        <v>63</v>
      </c>
      <c r="B72" s="10">
        <v>65959.125549999997</v>
      </c>
      <c r="C72" s="10">
        <v>47698.9</v>
      </c>
      <c r="D72" s="10">
        <f t="shared" si="16"/>
        <v>72.315846522013217</v>
      </c>
      <c r="E72" s="10">
        <v>48087.9</v>
      </c>
      <c r="F72" s="10">
        <f t="shared" si="17"/>
        <v>100.81553243366199</v>
      </c>
      <c r="G72" s="10">
        <v>48201.9</v>
      </c>
      <c r="H72" s="10">
        <f t="shared" si="17"/>
        <v>100.23706587311985</v>
      </c>
      <c r="I72" s="13"/>
      <c r="J72" s="14"/>
    </row>
    <row r="73" spans="1:10" ht="25.5" x14ac:dyDescent="0.25">
      <c r="A73" s="11" t="s">
        <v>64</v>
      </c>
      <c r="B73" s="10">
        <v>8060</v>
      </c>
      <c r="C73" s="10">
        <v>11579.8</v>
      </c>
      <c r="D73" s="10">
        <f t="shared" si="16"/>
        <v>143.66997518610421</v>
      </c>
      <c r="E73" s="10">
        <v>16699.8</v>
      </c>
      <c r="F73" s="10">
        <f t="shared" si="17"/>
        <v>144.21492599181335</v>
      </c>
      <c r="G73" s="10">
        <v>9499.7999999999993</v>
      </c>
      <c r="H73" s="10">
        <f t="shared" si="17"/>
        <v>56.885711206122224</v>
      </c>
      <c r="I73" s="13"/>
      <c r="J73" s="14"/>
    </row>
    <row r="74" spans="1:10" ht="25.5" x14ac:dyDescent="0.25">
      <c r="A74" s="11" t="s">
        <v>65</v>
      </c>
      <c r="B74" s="10">
        <v>39594.5</v>
      </c>
      <c r="C74" s="10">
        <v>38572.5</v>
      </c>
      <c r="D74" s="10">
        <f t="shared" si="16"/>
        <v>97.418833423834116</v>
      </c>
      <c r="E74" s="10">
        <v>38168.400000000001</v>
      </c>
      <c r="F74" s="10">
        <f t="shared" si="17"/>
        <v>98.952362434376823</v>
      </c>
      <c r="G74" s="10">
        <v>27981.4</v>
      </c>
      <c r="H74" s="10">
        <f t="shared" si="17"/>
        <v>73.310382410580473</v>
      </c>
      <c r="I74" s="13"/>
      <c r="J74" s="14"/>
    </row>
    <row r="75" spans="1:10" ht="25.5" x14ac:dyDescent="0.25">
      <c r="A75" s="11" t="s">
        <v>66</v>
      </c>
      <c r="B75" s="10">
        <v>1250</v>
      </c>
      <c r="C75" s="10">
        <v>900</v>
      </c>
      <c r="D75" s="10">
        <f t="shared" si="16"/>
        <v>72</v>
      </c>
      <c r="E75" s="10">
        <v>5900</v>
      </c>
      <c r="F75" s="10">
        <f t="shared" si="17"/>
        <v>655.55555555555554</v>
      </c>
      <c r="G75" s="10">
        <v>900</v>
      </c>
      <c r="H75" s="10">
        <f t="shared" si="17"/>
        <v>15.254237288135593</v>
      </c>
      <c r="I75" s="13"/>
      <c r="J75" s="14"/>
    </row>
    <row r="76" spans="1:10" ht="25.5" x14ac:dyDescent="0.25">
      <c r="A76" s="11" t="s">
        <v>67</v>
      </c>
      <c r="B76" s="10">
        <v>145083.46670000002</v>
      </c>
      <c r="C76" s="10">
        <v>144911.60433</v>
      </c>
      <c r="D76" s="10">
        <f t="shared" si="16"/>
        <v>99.88154241561142</v>
      </c>
      <c r="E76" s="10">
        <v>144911.60433</v>
      </c>
      <c r="F76" s="10">
        <f t="shared" si="17"/>
        <v>100</v>
      </c>
      <c r="G76" s="10">
        <v>144911.60433</v>
      </c>
      <c r="H76" s="10">
        <f t="shared" si="17"/>
        <v>100</v>
      </c>
      <c r="I76" s="13"/>
      <c r="J76" s="14"/>
    </row>
    <row r="77" spans="1:10" ht="25.5" x14ac:dyDescent="0.25">
      <c r="A77" s="4" t="s">
        <v>68</v>
      </c>
      <c r="B77" s="8">
        <f>SUM(B78:B79)</f>
        <v>376715.82270000008</v>
      </c>
      <c r="C77" s="8">
        <f t="shared" ref="C77:G77" si="18">SUM(C78:C79)</f>
        <v>393476.14369</v>
      </c>
      <c r="D77" s="8">
        <f t="shared" si="16"/>
        <v>104.44906212589513</v>
      </c>
      <c r="E77" s="8">
        <f t="shared" si="18"/>
        <v>389328.57173000003</v>
      </c>
      <c r="F77" s="8">
        <f t="shared" si="17"/>
        <v>98.945915266652705</v>
      </c>
      <c r="G77" s="8">
        <f t="shared" si="18"/>
        <v>400167.46151999995</v>
      </c>
      <c r="H77" s="8">
        <f t="shared" si="17"/>
        <v>102.78399546733414</v>
      </c>
      <c r="I77" s="13"/>
      <c r="J77" s="14"/>
    </row>
    <row r="78" spans="1:10" ht="38.25" x14ac:dyDescent="0.25">
      <c r="A78" s="11" t="s">
        <v>69</v>
      </c>
      <c r="B78" s="10">
        <v>374719.82270000008</v>
      </c>
      <c r="C78" s="10">
        <v>388936.18368999998</v>
      </c>
      <c r="D78" s="10">
        <f t="shared" si="16"/>
        <v>103.7938641429657</v>
      </c>
      <c r="E78" s="10">
        <v>384788.61173</v>
      </c>
      <c r="F78" s="10">
        <f t="shared" si="17"/>
        <v>98.933611185092047</v>
      </c>
      <c r="G78" s="10">
        <v>385930.36151999998</v>
      </c>
      <c r="H78" s="10">
        <f t="shared" si="17"/>
        <v>100.29672130494369</v>
      </c>
      <c r="I78" s="13"/>
      <c r="J78" s="14"/>
    </row>
    <row r="79" spans="1:10" ht="51" x14ac:dyDescent="0.25">
      <c r="A79" s="11" t="s">
        <v>70</v>
      </c>
      <c r="B79" s="10">
        <v>1996</v>
      </c>
      <c r="C79" s="10">
        <v>4539.96</v>
      </c>
      <c r="D79" s="10">
        <f t="shared" si="16"/>
        <v>227.45290581162325</v>
      </c>
      <c r="E79" s="10">
        <v>4539.96</v>
      </c>
      <c r="F79" s="10">
        <f t="shared" si="17"/>
        <v>100</v>
      </c>
      <c r="G79" s="10">
        <v>14237.1</v>
      </c>
      <c r="H79" s="10">
        <f t="shared" si="17"/>
        <v>313.59527396717152</v>
      </c>
      <c r="I79" s="13"/>
      <c r="J79" s="14"/>
    </row>
    <row r="80" spans="1:10" ht="51" x14ac:dyDescent="0.25">
      <c r="A80" s="4" t="s">
        <v>71</v>
      </c>
      <c r="B80" s="8">
        <f>SUM(B81:B82)</f>
        <v>4272027.2872900004</v>
      </c>
      <c r="C80" s="8">
        <f>SUM(C81:C82)</f>
        <v>5413716.5862699999</v>
      </c>
      <c r="D80" s="8">
        <f t="shared" si="16"/>
        <v>126.72476607012126</v>
      </c>
      <c r="E80" s="8">
        <f t="shared" ref="E80:G80" si="19">SUM(E81:E82)</f>
        <v>4338174.8273600005</v>
      </c>
      <c r="F80" s="8">
        <f t="shared" si="17"/>
        <v>80.13302429540299</v>
      </c>
      <c r="G80" s="8">
        <f t="shared" si="19"/>
        <v>3895886.1069999998</v>
      </c>
      <c r="H80" s="8">
        <f t="shared" si="17"/>
        <v>89.804728072032177</v>
      </c>
      <c r="I80" s="13"/>
      <c r="J80" s="14"/>
    </row>
    <row r="81" spans="1:10" ht="25.5" x14ac:dyDescent="0.25">
      <c r="A81" s="11" t="s">
        <v>72</v>
      </c>
      <c r="B81" s="10">
        <v>892519.8872900001</v>
      </c>
      <c r="C81" s="10">
        <v>1766292.6862699999</v>
      </c>
      <c r="D81" s="10">
        <f t="shared" si="16"/>
        <v>197.89953270767748</v>
      </c>
      <c r="E81" s="10">
        <v>1350024.6273599998</v>
      </c>
      <c r="F81" s="10">
        <f t="shared" si="17"/>
        <v>76.432668144651515</v>
      </c>
      <c r="G81" s="10">
        <v>937024.60699999996</v>
      </c>
      <c r="H81" s="10">
        <f t="shared" si="17"/>
        <v>69.40796397413655</v>
      </c>
      <c r="I81" s="13"/>
      <c r="J81" s="14"/>
    </row>
    <row r="82" spans="1:10" ht="51" x14ac:dyDescent="0.25">
      <c r="A82" s="11" t="s">
        <v>73</v>
      </c>
      <c r="B82" s="10">
        <v>3379507.4</v>
      </c>
      <c r="C82" s="10">
        <v>3647423.9</v>
      </c>
      <c r="D82" s="10">
        <f t="shared" si="16"/>
        <v>107.92767904576863</v>
      </c>
      <c r="E82" s="10">
        <v>2988150.2</v>
      </c>
      <c r="F82" s="10">
        <f t="shared" si="17"/>
        <v>81.924949825546747</v>
      </c>
      <c r="G82" s="10">
        <v>2958861.5</v>
      </c>
      <c r="H82" s="10">
        <f t="shared" si="17"/>
        <v>99.019838427131262</v>
      </c>
      <c r="I82" s="13"/>
      <c r="J82" s="14"/>
    </row>
    <row r="83" spans="1:10" ht="25.5" x14ac:dyDescent="0.25">
      <c r="A83" s="4" t="s">
        <v>74</v>
      </c>
      <c r="B83" s="8">
        <f>SUM(B84:B87)</f>
        <v>990860.27038000012</v>
      </c>
      <c r="C83" s="8">
        <f t="shared" ref="C83:G83" si="20">SUM(C84:C87)</f>
        <v>972967.09621999995</v>
      </c>
      <c r="D83" s="8">
        <f t="shared" si="16"/>
        <v>98.194177857879197</v>
      </c>
      <c r="E83" s="8">
        <f t="shared" si="20"/>
        <v>985337.57672000001</v>
      </c>
      <c r="F83" s="8">
        <f t="shared" si="17"/>
        <v>101.27141817519419</v>
      </c>
      <c r="G83" s="8">
        <f t="shared" si="20"/>
        <v>1010558.8897199999</v>
      </c>
      <c r="H83" s="8">
        <f t="shared" si="17"/>
        <v>102.55966214989556</v>
      </c>
      <c r="I83" s="13"/>
      <c r="J83" s="14"/>
    </row>
    <row r="84" spans="1:10" ht="25.5" x14ac:dyDescent="0.25">
      <c r="A84" s="11" t="s">
        <v>75</v>
      </c>
      <c r="B84" s="10">
        <v>653954.42842000013</v>
      </c>
      <c r="C84" s="10">
        <v>667372.99822000007</v>
      </c>
      <c r="D84" s="10">
        <f t="shared" si="16"/>
        <v>102.05191206249955</v>
      </c>
      <c r="E84" s="10">
        <v>678037.95872</v>
      </c>
      <c r="F84" s="10">
        <f t="shared" si="17"/>
        <v>101.5980509442913</v>
      </c>
      <c r="G84" s="10">
        <v>688501.04171999998</v>
      </c>
      <c r="H84" s="10">
        <f t="shared" si="17"/>
        <v>101.54314118633596</v>
      </c>
      <c r="I84" s="13"/>
      <c r="J84" s="14"/>
    </row>
    <row r="85" spans="1:10" ht="15" customHeight="1" x14ac:dyDescent="0.25">
      <c r="A85" s="9" t="s">
        <v>76</v>
      </c>
      <c r="B85" s="10">
        <v>65863.383960000006</v>
      </c>
      <c r="C85" s="10">
        <v>69421.460000000006</v>
      </c>
      <c r="D85" s="10">
        <f t="shared" si="16"/>
        <v>105.40220654644905</v>
      </c>
      <c r="E85" s="10">
        <v>68603.28</v>
      </c>
      <c r="F85" s="10">
        <f t="shared" si="17"/>
        <v>98.821430721854583</v>
      </c>
      <c r="G85" s="10">
        <v>82458.31</v>
      </c>
      <c r="H85" s="10">
        <f t="shared" si="17"/>
        <v>120.19587110120682</v>
      </c>
      <c r="I85" s="13"/>
      <c r="J85" s="14"/>
    </row>
    <row r="86" spans="1:10" ht="38.25" x14ac:dyDescent="0.25">
      <c r="A86" s="11" t="s">
        <v>77</v>
      </c>
      <c r="B86" s="10">
        <v>64980.66</v>
      </c>
      <c r="C86" s="10">
        <v>41424.74</v>
      </c>
      <c r="D86" s="10">
        <f t="shared" si="16"/>
        <v>63.749337110457169</v>
      </c>
      <c r="E86" s="10">
        <v>42402.64</v>
      </c>
      <c r="F86" s="10">
        <f t="shared" si="17"/>
        <v>102.36066659682112</v>
      </c>
      <c r="G86" s="10">
        <v>42760.24</v>
      </c>
      <c r="H86" s="10">
        <f t="shared" si="17"/>
        <v>100.84334371633463</v>
      </c>
    </row>
    <row r="87" spans="1:10" ht="25.5" x14ac:dyDescent="0.25">
      <c r="A87" s="11" t="s">
        <v>78</v>
      </c>
      <c r="B87" s="10">
        <v>206061.79799999998</v>
      </c>
      <c r="C87" s="10">
        <v>194747.89799999999</v>
      </c>
      <c r="D87" s="10">
        <f t="shared" si="16"/>
        <v>94.509462641881839</v>
      </c>
      <c r="E87" s="10">
        <v>196293.698</v>
      </c>
      <c r="F87" s="10">
        <f t="shared" si="17"/>
        <v>100.79374412554635</v>
      </c>
      <c r="G87" s="10">
        <v>196839.29800000001</v>
      </c>
      <c r="H87" s="10">
        <f t="shared" si="17"/>
        <v>100.27795084893658</v>
      </c>
    </row>
    <row r="88" spans="1:10" x14ac:dyDescent="0.25">
      <c r="A88" s="7" t="s">
        <v>79</v>
      </c>
      <c r="B88" s="8">
        <v>771658.59250000003</v>
      </c>
      <c r="C88" s="8">
        <v>1158803.0824000002</v>
      </c>
      <c r="D88" s="8">
        <f t="shared" si="16"/>
        <v>150.17043724553616</v>
      </c>
      <c r="E88" s="8">
        <v>658362.26429999992</v>
      </c>
      <c r="F88" s="8">
        <f t="shared" si="17"/>
        <v>56.813989736415273</v>
      </c>
      <c r="G88" s="8">
        <v>650884.03220000002</v>
      </c>
      <c r="H88" s="8">
        <f t="shared" si="17"/>
        <v>98.864115927429239</v>
      </c>
    </row>
    <row r="89" spans="1:10" ht="15.75" x14ac:dyDescent="0.25">
      <c r="A89" s="15" t="s">
        <v>80</v>
      </c>
      <c r="B89" s="6">
        <f>B88+B83+B80+B77+B70+B66+B61+B53+B47+B57+B42+B38+B34+B30+B25+B19+B13+B5</f>
        <v>53991247.688050009</v>
      </c>
      <c r="C89" s="6">
        <f>C88+C83+C80+C77+C70+C66+C61+C53+C47+C57+C42+C38+C34+C30+C25+C19+C13+C5</f>
        <v>53074446.003350005</v>
      </c>
      <c r="D89" s="6">
        <f t="shared" si="16"/>
        <v>98.301943881724881</v>
      </c>
      <c r="E89" s="6">
        <f t="shared" ref="E89:G89" si="21">E88+E83+E80+E77+E70+E66+E61+E53+E47+E57+E42+E38+E34+E30+E25+E19+E13+E5</f>
        <v>52735800.815599993</v>
      </c>
      <c r="F89" s="6">
        <f t="shared" si="17"/>
        <v>99.361943056874054</v>
      </c>
      <c r="G89" s="6">
        <f t="shared" si="21"/>
        <v>54085436.395809993</v>
      </c>
      <c r="H89" s="6">
        <f t="shared" si="17"/>
        <v>102.55923975617482</v>
      </c>
    </row>
    <row r="90" spans="1:10" x14ac:dyDescent="0.25">
      <c r="A90" s="17"/>
      <c r="B90" s="17"/>
    </row>
    <row r="92" spans="1:10" x14ac:dyDescent="0.25">
      <c r="B92" s="3"/>
      <c r="C92" s="3"/>
      <c r="D92" s="3"/>
      <c r="E92" s="3"/>
      <c r="F92" s="3"/>
      <c r="G92" s="3"/>
      <c r="H92" s="3"/>
      <c r="I92" s="3"/>
    </row>
    <row r="93" spans="1:10" ht="9" customHeight="1" x14ac:dyDescent="0.25"/>
    <row r="109" spans="1:2" x14ac:dyDescent="0.25">
      <c r="A109" s="17"/>
      <c r="B109" s="17"/>
    </row>
    <row r="110" spans="1:2" x14ac:dyDescent="0.25">
      <c r="A110" s="17"/>
      <c r="B110" s="17"/>
    </row>
    <row r="123" spans="1:2" x14ac:dyDescent="0.25">
      <c r="A123" s="17"/>
      <c r="B123" s="17"/>
    </row>
    <row r="146" spans="1:2" x14ac:dyDescent="0.25">
      <c r="A146" s="17"/>
      <c r="B146" s="17"/>
    </row>
    <row r="163" spans="1:2" x14ac:dyDescent="0.25">
      <c r="A163" s="17"/>
      <c r="B163" s="17"/>
    </row>
    <row r="174" spans="1:2" x14ac:dyDescent="0.25">
      <c r="A174" s="17"/>
      <c r="B174" s="17"/>
    </row>
    <row r="177" spans="1:2" x14ac:dyDescent="0.25">
      <c r="A177" s="17"/>
      <c r="B177" s="17"/>
    </row>
    <row r="178" spans="1:2" x14ac:dyDescent="0.25">
      <c r="A178" s="17"/>
      <c r="B178" s="17"/>
    </row>
    <row r="193" spans="1:2" x14ac:dyDescent="0.25">
      <c r="A193" s="17"/>
      <c r="B193" s="17"/>
    </row>
    <row r="314" spans="1:2" x14ac:dyDescent="0.25">
      <c r="A314" s="17"/>
      <c r="B314" s="17"/>
    </row>
    <row r="346" spans="1:2" x14ac:dyDescent="0.25">
      <c r="A346" s="17"/>
      <c r="B346" s="17"/>
    </row>
    <row r="349" spans="1:2" x14ac:dyDescent="0.25">
      <c r="A349" s="17"/>
      <c r="B349" s="17"/>
    </row>
    <row r="360" spans="1:2" x14ac:dyDescent="0.25">
      <c r="A360" s="17"/>
      <c r="B360" s="17"/>
    </row>
    <row r="361" spans="1:2" x14ac:dyDescent="0.25">
      <c r="A361" s="17"/>
      <c r="B361" s="17"/>
    </row>
    <row r="366" spans="1:2" x14ac:dyDescent="0.25">
      <c r="A366" s="17"/>
      <c r="B366" s="17"/>
    </row>
    <row r="373" spans="1:2" x14ac:dyDescent="0.25">
      <c r="A373" s="17"/>
      <c r="B373" s="17"/>
    </row>
    <row r="382" spans="1:2" x14ac:dyDescent="0.25">
      <c r="A382" s="17"/>
      <c r="B382" s="17"/>
    </row>
    <row r="393" spans="1:2" x14ac:dyDescent="0.25">
      <c r="A393" s="17"/>
      <c r="B393" s="17"/>
    </row>
    <row r="394" spans="1:2" x14ac:dyDescent="0.25">
      <c r="A394" s="17"/>
      <c r="B394" s="17"/>
    </row>
    <row r="403" spans="1:2" x14ac:dyDescent="0.25">
      <c r="A403" s="17"/>
      <c r="B403" s="17"/>
    </row>
    <row r="415" spans="1:2" x14ac:dyDescent="0.25">
      <c r="A415" s="17"/>
      <c r="B415" s="17"/>
    </row>
    <row r="432" spans="1:2" x14ac:dyDescent="0.25">
      <c r="A432" s="17"/>
      <c r="B432" s="17"/>
    </row>
    <row r="433" spans="1:2" x14ac:dyDescent="0.25">
      <c r="A433" s="17"/>
      <c r="B433" s="17"/>
    </row>
    <row r="442" spans="1:2" x14ac:dyDescent="0.25">
      <c r="A442" s="17"/>
      <c r="B442" s="17"/>
    </row>
    <row r="446" spans="1:2" x14ac:dyDescent="0.25">
      <c r="A446" s="17"/>
      <c r="B446" s="17"/>
    </row>
    <row r="455" spans="1:2" x14ac:dyDescent="0.25">
      <c r="A455" s="17"/>
      <c r="B455" s="17"/>
    </row>
    <row r="456" spans="1:2" x14ac:dyDescent="0.25">
      <c r="A456" s="17"/>
      <c r="B456" s="17"/>
    </row>
    <row r="497" spans="1:2" x14ac:dyDescent="0.25">
      <c r="A497" s="17"/>
      <c r="B497" s="17"/>
    </row>
    <row r="504" spans="1:2" x14ac:dyDescent="0.25">
      <c r="A504" s="17"/>
      <c r="B504" s="17"/>
    </row>
    <row r="513" spans="1:2" x14ac:dyDescent="0.25">
      <c r="A513" s="17"/>
      <c r="B513" s="17"/>
    </row>
    <row r="514" spans="1:2" x14ac:dyDescent="0.25">
      <c r="A514" s="17"/>
      <c r="B514" s="17"/>
    </row>
    <row r="521" spans="1:2" x14ac:dyDescent="0.25">
      <c r="A521" s="17"/>
      <c r="B521" s="17"/>
    </row>
    <row r="527" spans="1:2" x14ac:dyDescent="0.25">
      <c r="A527" s="17"/>
      <c r="B527" s="17"/>
    </row>
    <row r="532" spans="1:2" x14ac:dyDescent="0.25">
      <c r="A532" s="17"/>
      <c r="B532" s="17"/>
    </row>
    <row r="539" spans="1:2" x14ac:dyDescent="0.25">
      <c r="A539" s="17"/>
      <c r="B539" s="17"/>
    </row>
    <row r="540" spans="1:2" x14ac:dyDescent="0.25">
      <c r="A540" s="17"/>
      <c r="B540" s="17"/>
    </row>
    <row r="547" spans="1:2" x14ac:dyDescent="0.25">
      <c r="A547" s="17"/>
      <c r="B547" s="17"/>
    </row>
    <row r="556" spans="1:2" x14ac:dyDescent="0.25">
      <c r="A556" s="17"/>
      <c r="B556" s="17"/>
    </row>
    <row r="561" spans="1:2" x14ac:dyDescent="0.25">
      <c r="A561" s="17"/>
      <c r="B561" s="17"/>
    </row>
    <row r="580" spans="1:2" x14ac:dyDescent="0.25">
      <c r="A580" s="17"/>
      <c r="B580" s="17"/>
    </row>
    <row r="585" spans="1:2" x14ac:dyDescent="0.25">
      <c r="A585" s="17"/>
      <c r="B585" s="17"/>
    </row>
    <row r="586" spans="1:2" x14ac:dyDescent="0.25">
      <c r="A586" s="17"/>
      <c r="B586" s="17"/>
    </row>
    <row r="617" spans="1:2" x14ac:dyDescent="0.25">
      <c r="A617" s="17"/>
      <c r="B617" s="17"/>
    </row>
    <row r="622" spans="1:2" x14ac:dyDescent="0.25">
      <c r="A622" s="17"/>
      <c r="B622" s="17"/>
    </row>
    <row r="633" spans="1:2" x14ac:dyDescent="0.25">
      <c r="A633" s="17"/>
      <c r="B633" s="17"/>
    </row>
    <row r="634" spans="1:2" x14ac:dyDescent="0.25">
      <c r="A634" s="17"/>
      <c r="B634" s="17"/>
    </row>
    <row r="645" spans="1:2" x14ac:dyDescent="0.25">
      <c r="A645" s="17"/>
      <c r="B645" s="17"/>
    </row>
    <row r="650" spans="1:2" x14ac:dyDescent="0.25">
      <c r="A650" s="17"/>
      <c r="B650" s="17"/>
    </row>
    <row r="651" spans="1:2" x14ac:dyDescent="0.25">
      <c r="A651" s="17"/>
      <c r="B651" s="17"/>
    </row>
    <row r="660" spans="1:2" x14ac:dyDescent="0.25">
      <c r="A660" s="17"/>
      <c r="B660" s="17"/>
    </row>
    <row r="683" spans="1:2" x14ac:dyDescent="0.25">
      <c r="A683" s="17"/>
      <c r="B683" s="17"/>
    </row>
    <row r="690" spans="1:2" x14ac:dyDescent="0.25">
      <c r="A690" s="17"/>
      <c r="B690" s="17"/>
    </row>
    <row r="702" spans="1:2" x14ac:dyDescent="0.25">
      <c r="A702" s="17"/>
      <c r="B702" s="17"/>
    </row>
    <row r="703" spans="1:2" x14ac:dyDescent="0.25">
      <c r="A703" s="17"/>
      <c r="B703" s="17"/>
    </row>
    <row r="712" spans="1:2" x14ac:dyDescent="0.25">
      <c r="A712" s="17"/>
      <c r="B712" s="17"/>
    </row>
    <row r="727" spans="1:2" x14ac:dyDescent="0.25">
      <c r="A727" s="17"/>
      <c r="B727" s="17"/>
    </row>
    <row r="734" spans="1:2" x14ac:dyDescent="0.25">
      <c r="A734" s="17"/>
      <c r="B734" s="17"/>
    </row>
    <row r="735" spans="1:2" x14ac:dyDescent="0.25">
      <c r="A735" s="17"/>
      <c r="B735" s="17"/>
    </row>
    <row r="740" spans="1:2" x14ac:dyDescent="0.25">
      <c r="A740" s="17"/>
      <c r="B740" s="17"/>
    </row>
    <row r="749" spans="1:2" x14ac:dyDescent="0.25">
      <c r="A749" s="17"/>
      <c r="B749" s="17"/>
    </row>
    <row r="755" spans="1:2" x14ac:dyDescent="0.25">
      <c r="A755" s="17"/>
      <c r="B755" s="17"/>
    </row>
    <row r="770" spans="1:2" x14ac:dyDescent="0.25">
      <c r="A770" s="17"/>
      <c r="B770" s="17"/>
    </row>
    <row r="773" spans="1:2" x14ac:dyDescent="0.25">
      <c r="A773" s="17"/>
      <c r="B773" s="17"/>
    </row>
    <row r="792" spans="1:2" x14ac:dyDescent="0.25">
      <c r="A792" s="17"/>
      <c r="B792" s="17"/>
    </row>
    <row r="793" spans="1:2" x14ac:dyDescent="0.25">
      <c r="A793" s="17"/>
      <c r="B793" s="17"/>
    </row>
    <row r="821" spans="1:2" x14ac:dyDescent="0.25">
      <c r="A821" s="17"/>
      <c r="B821" s="17"/>
    </row>
    <row r="826" spans="1:2" x14ac:dyDescent="0.25">
      <c r="A826" s="17"/>
      <c r="B826" s="17"/>
    </row>
    <row r="827" spans="1:2" x14ac:dyDescent="0.25">
      <c r="A827" s="17"/>
      <c r="B827" s="17"/>
    </row>
    <row r="852" spans="1:2" x14ac:dyDescent="0.25">
      <c r="A852" s="17"/>
      <c r="B852" s="17"/>
    </row>
    <row r="873" spans="1:2" x14ac:dyDescent="0.25">
      <c r="A873" s="17"/>
      <c r="B873" s="17"/>
    </row>
    <row r="874" spans="1:2" x14ac:dyDescent="0.25">
      <c r="A874" s="17"/>
      <c r="B874" s="17"/>
    </row>
    <row r="911" spans="1:2" x14ac:dyDescent="0.25">
      <c r="A911" s="17"/>
      <c r="B911" s="17"/>
    </row>
    <row r="924" spans="1:2" x14ac:dyDescent="0.25">
      <c r="A924" s="17"/>
      <c r="B924" s="17"/>
    </row>
    <row r="937" spans="1:2" x14ac:dyDescent="0.25">
      <c r="A937" s="17"/>
      <c r="B937" s="17"/>
    </row>
  </sheetData>
  <mergeCells count="75">
    <mergeCell ref="A90:B90"/>
    <mergeCell ref="A109:B109"/>
    <mergeCell ref="A110:B110"/>
    <mergeCell ref="A123:B123"/>
    <mergeCell ref="A146:B146"/>
    <mergeCell ref="A163:B163"/>
    <mergeCell ref="A174:B174"/>
    <mergeCell ref="A177:B177"/>
    <mergeCell ref="A178:B178"/>
    <mergeCell ref="A193:B193"/>
    <mergeCell ref="A314:B314"/>
    <mergeCell ref="A346:B346"/>
    <mergeCell ref="A349:B349"/>
    <mergeCell ref="A360:B360"/>
    <mergeCell ref="A361:B361"/>
    <mergeCell ref="A366:B366"/>
    <mergeCell ref="A373:B373"/>
    <mergeCell ref="A382:B382"/>
    <mergeCell ref="A393:B393"/>
    <mergeCell ref="A394:B394"/>
    <mergeCell ref="A403:B403"/>
    <mergeCell ref="A415:B415"/>
    <mergeCell ref="A432:B432"/>
    <mergeCell ref="A433:B433"/>
    <mergeCell ref="A442:B442"/>
    <mergeCell ref="A446:B446"/>
    <mergeCell ref="A455:B455"/>
    <mergeCell ref="A456:B456"/>
    <mergeCell ref="A497:B497"/>
    <mergeCell ref="A504:B504"/>
    <mergeCell ref="A513:B513"/>
    <mergeCell ref="A514:B514"/>
    <mergeCell ref="A521:B521"/>
    <mergeCell ref="A527:B527"/>
    <mergeCell ref="A532:B532"/>
    <mergeCell ref="A539:B539"/>
    <mergeCell ref="A540:B540"/>
    <mergeCell ref="A547:B547"/>
    <mergeCell ref="A556:B556"/>
    <mergeCell ref="A561:B561"/>
    <mergeCell ref="A580:B580"/>
    <mergeCell ref="A585:B585"/>
    <mergeCell ref="A586:B586"/>
    <mergeCell ref="A617:B617"/>
    <mergeCell ref="A622:B622"/>
    <mergeCell ref="A633:B633"/>
    <mergeCell ref="A634:B634"/>
    <mergeCell ref="A645:B645"/>
    <mergeCell ref="A650:B650"/>
    <mergeCell ref="A651:B651"/>
    <mergeCell ref="A660:B660"/>
    <mergeCell ref="A683:B683"/>
    <mergeCell ref="A690:B690"/>
    <mergeCell ref="A702:B702"/>
    <mergeCell ref="A703:B703"/>
    <mergeCell ref="A712:B712"/>
    <mergeCell ref="A727:B727"/>
    <mergeCell ref="A734:B734"/>
    <mergeCell ref="A735:B735"/>
    <mergeCell ref="A740:B740"/>
    <mergeCell ref="A749:B749"/>
    <mergeCell ref="A755:B755"/>
    <mergeCell ref="A770:B770"/>
    <mergeCell ref="A773:B773"/>
    <mergeCell ref="A792:B792"/>
    <mergeCell ref="A793:B793"/>
    <mergeCell ref="A821:B821"/>
    <mergeCell ref="A826:B826"/>
    <mergeCell ref="A827:B827"/>
    <mergeCell ref="A852:B852"/>
    <mergeCell ref="A873:B873"/>
    <mergeCell ref="A874:B874"/>
    <mergeCell ref="A911:B911"/>
    <mergeCell ref="A924:B924"/>
    <mergeCell ref="A937:B9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ГП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grigorian</dc:creator>
  <cp:lastModifiedBy>Елена Васильевна Дягилева</cp:lastModifiedBy>
  <dcterms:created xsi:type="dcterms:W3CDTF">2014-11-06T06:49:44Z</dcterms:created>
  <dcterms:modified xsi:type="dcterms:W3CDTF">2014-11-06T14:12:19Z</dcterms:modified>
</cp:coreProperties>
</file>